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21555" windowHeight="9480" tabRatio="874" activeTab="0"/>
  </bookViews>
  <sheets>
    <sheet name="01 Персонал" sheetId="1" r:id="rId1"/>
    <sheet name="02 Изследователски състав" sheetId="2" r:id="rId2"/>
    <sheet name="03 Публикации" sheetId="3" r:id="rId3"/>
    <sheet name="04 Проекти - НФНИ" sheetId="4" r:id="rId4"/>
    <sheet name="05 Проекти-министерства и др." sheetId="5" r:id="rId5"/>
    <sheet name="06 Проекти - ОП" sheetId="6" r:id="rId6"/>
    <sheet name="07 Проекти - нац. фирми" sheetId="7" r:id="rId7"/>
    <sheet name="08 Проекти - бюдж. субсидия" sheetId="8" r:id="rId8"/>
    <sheet name="09 Проекти - чужд. фирми" sheetId="9" r:id="rId9"/>
    <sheet name="10 Проекти - ЕС" sheetId="10" r:id="rId10"/>
    <sheet name="11 Проекти - ЕБР" sheetId="11" r:id="rId11"/>
    <sheet name="12 Проекти - други чужб." sheetId="12" r:id="rId12"/>
    <sheet name="13 Научни мрежи" sheetId="13" r:id="rId13"/>
    <sheet name="14 Дарения" sheetId="14" r:id="rId14"/>
    <sheet name="15 Реализирани научни продукти" sheetId="15" r:id="rId15"/>
    <sheet name="16 Готови за стоп. реализация " sheetId="16" r:id="rId16"/>
    <sheet name="17 Патенти - подадени" sheetId="17" r:id="rId17"/>
    <sheet name="18 Патенти в процедура" sheetId="18" r:id="rId18"/>
    <sheet name="19 Патенти - издадени" sheetId="19" r:id="rId19"/>
    <sheet name="20 Патенти - поддържани" sheetId="20" r:id="rId20"/>
    <sheet name="21 Патенти - прекратени" sheetId="21" r:id="rId21"/>
    <sheet name="22 Докторанти - брой" sheetId="22" r:id="rId22"/>
    <sheet name="23 Докторанти - защитили" sheetId="23" r:id="rId23"/>
    <sheet name="24 Подгот. на спец. - описание" sheetId="24" r:id="rId24"/>
    <sheet name="25 Подгот. на спец. - общо" sheetId="25" r:id="rId25"/>
    <sheet name="26 Експертна дейност - описание" sheetId="26" r:id="rId26"/>
    <sheet name="27 Ексепртна дейност - общо" sheetId="27" r:id="rId27"/>
    <sheet name="28 Конференции - межд. в Б-я" sheetId="28" r:id="rId28"/>
    <sheet name="29 Конференции - национални" sheetId="29" r:id="rId29"/>
    <sheet name="30 Конференции - участие" sheetId="30" r:id="rId30"/>
    <sheet name="31 Конференции-участие-общо" sheetId="31" r:id="rId31"/>
    <sheet name="32 Конференции 2013" sheetId="32" r:id="rId32"/>
    <sheet name="33 Научно сътр. - межд. орг." sheetId="33" r:id="rId33"/>
    <sheet name="34 Научно сътр. - нац. орг" sheetId="34" r:id="rId34"/>
    <sheet name="35 Командировки - конгреси" sheetId="35" r:id="rId35"/>
    <sheet name="36 Командировки - научни изсл." sheetId="36" r:id="rId36"/>
    <sheet name="37 Командировки - спец." sheetId="37" r:id="rId37"/>
    <sheet name="38 В чужбина с неплатен отпуск" sheetId="38" r:id="rId38"/>
    <sheet name="39 Командировки - адм. " sheetId="39" r:id="rId39"/>
    <sheet name="40 Гостували чужд. учени" sheetId="40" r:id="rId40"/>
    <sheet name="41 Стипендии за научен обмен" sheetId="41" r:id="rId41"/>
    <sheet name="42 Членство в межд. организации" sheetId="42" r:id="rId42"/>
    <sheet name="Контролен" sheetId="43" state="hidden" r:id="rId43"/>
  </sheets>
  <externalReferences>
    <externalReference r:id="rId46"/>
  </externalReferences>
  <definedNames>
    <definedName name="Name">'01 Персонал'!$C$1</definedName>
    <definedName name="_xlnm.Print_Area" localSheetId="10">'11 Проекти - ЕБР'!$A$1:$AC$32</definedName>
    <definedName name="_xlnm.Print_Area" localSheetId="20">'21 Патенти - прекратени'!$A$1:$N$11</definedName>
    <definedName name="_xlnm.Print_Titles" localSheetId="1">'02 Изследователски състав'!$9:$10</definedName>
    <definedName name="_xlnm.Print_Titles" localSheetId="3">'04 Проекти - НФНИ'!$7:$11</definedName>
    <definedName name="_xlnm.Print_Titles" localSheetId="4">'05 Проекти-министерства и др.'!$7:$11</definedName>
    <definedName name="_xlnm.Print_Titles" localSheetId="5">'06 Проекти - ОП'!$7:$11</definedName>
    <definedName name="_xlnm.Print_Titles" localSheetId="6">'07 Проекти - нац. фирми'!$7:$11</definedName>
    <definedName name="_xlnm.Print_Titles" localSheetId="7">'08 Проекти - бюдж. субсидия'!$7:$11</definedName>
    <definedName name="_xlnm.Print_Titles" localSheetId="8">'09 Проекти - чужд. фирми'!$7:$11</definedName>
    <definedName name="_xlnm.Print_Titles" localSheetId="9">'10 Проекти - ЕС'!$7:$11</definedName>
    <definedName name="_xlnm.Print_Titles" localSheetId="10">'11 Проекти - ЕБР'!$7:$11</definedName>
    <definedName name="_xlnm.Print_Titles" localSheetId="11">'12 Проекти - други чужб.'!$7:$11</definedName>
    <definedName name="_xlnm.Print_Titles" localSheetId="12">'13 Научни мрежи'!$4:$5</definedName>
    <definedName name="_xlnm.Print_Titles" localSheetId="13">'14 Дарения'!$5:$6</definedName>
    <definedName name="_xlnm.Print_Titles" localSheetId="14">'15 Реализирани научни продукти'!$4:$5</definedName>
    <definedName name="_xlnm.Print_Titles" localSheetId="15">'16 Готови за стоп. реализация '!$4:$5</definedName>
    <definedName name="_xlnm.Print_Titles" localSheetId="16">'17 Патенти - подадени'!$4:$5</definedName>
    <definedName name="_xlnm.Print_Titles" localSheetId="17">'18 Патенти в процедура'!$4:$5</definedName>
    <definedName name="_xlnm.Print_Titles" localSheetId="18">'19 Патенти - издадени'!$4:$5</definedName>
    <definedName name="_xlnm.Print_Titles" localSheetId="19">'20 Патенти - поддържани'!$4:$5</definedName>
    <definedName name="_xlnm.Print_Titles" localSheetId="20">'21 Патенти - прекратени'!$4:$5</definedName>
    <definedName name="_xlnm.Print_Titles" localSheetId="22">'23 Докторанти - защитили'!$4:$6</definedName>
    <definedName name="_xlnm.Print_Titles" localSheetId="23">'24 Подгот. на спец. - описание'!$6:$9</definedName>
    <definedName name="_xlnm.Print_Titles" localSheetId="25">'26 Експертна дейност - описание'!$4:$5</definedName>
    <definedName name="_xlnm.Print_Titles" localSheetId="27">'28 Конференции - межд. в Б-я'!$8:$10</definedName>
    <definedName name="_xlnm.Print_Titles" localSheetId="28">'29 Конференции - национални'!$8:$10</definedName>
    <definedName name="_xlnm.Print_Titles" localSheetId="29">'30 Конференции - участие'!$10:$12</definedName>
    <definedName name="_xlnm.Print_Titles" localSheetId="31">'32 Конференции 2013'!$8:$10</definedName>
    <definedName name="_xlnm.Print_Titles" localSheetId="32">'33 Научно сътр. - межд. орг.'!$6:$8</definedName>
    <definedName name="_xlnm.Print_Titles" localSheetId="33">'34 Научно сътр. - нац. орг'!$5:$7</definedName>
    <definedName name="_xlnm.Print_Titles" localSheetId="34">'35 Командировки - конгреси'!$4:$5</definedName>
    <definedName name="_xlnm.Print_Titles" localSheetId="36">'37 Командировки - спец.'!$4:$5</definedName>
    <definedName name="_xlnm.Print_Titles" localSheetId="37">'38 В чужбина с неплатен отпуск'!$4:$5</definedName>
    <definedName name="_xlnm.Print_Titles" localSheetId="38">'39 Командировки - адм. '!$4:$5</definedName>
    <definedName name="АкадДлъжност">'Контролен'!$C$1:$C$6</definedName>
    <definedName name="валута">'Контролен'!$I$1:$I$2</definedName>
    <definedName name="Водещ">'Контролен'!$E$1:$E$3</definedName>
    <definedName name="Да">'Контролен'!$K$1</definedName>
    <definedName name="Държавна">'Контролен'!$S$1:$S$2</definedName>
    <definedName name="НаучнаСтепен" localSheetId="3">#REF!</definedName>
    <definedName name="НаучнаСтепен">#REF!</definedName>
    <definedName name="НаучнСтеп">'Контролен'!$A$1:$A$2</definedName>
    <definedName name="Национална">'Контролен'!$M$1:$M$2</definedName>
    <definedName name="НСтеп">'Контролен'!$A$1:$A$2</definedName>
    <definedName name="НФНИ">'Контролен'!$U$1</definedName>
    <definedName name="Патент">'Контролен'!$O$1:$O$4</definedName>
    <definedName name="Редовен">'Контролен'!$Q$1:$Q$4</definedName>
    <definedName name="Текущ">'Контролен'!$G$1:$G$2</definedName>
  </definedNames>
  <calcPr fullCalcOnLoad="1"/>
</workbook>
</file>

<file path=xl/sharedStrings.xml><?xml version="1.0" encoding="utf-8"?>
<sst xmlns="http://schemas.openxmlformats.org/spreadsheetml/2006/main" count="3198" uniqueCount="1278">
  <si>
    <t>Трите имена</t>
  </si>
  <si>
    <t>Наименование на продукта</t>
  </si>
  <si>
    <t>Област на приложение</t>
  </si>
  <si>
    <t>Автори</t>
  </si>
  <si>
    <t>Наименование</t>
  </si>
  <si>
    <t>Р</t>
  </si>
  <si>
    <t>З</t>
  </si>
  <si>
    <t>С</t>
  </si>
  <si>
    <t>Ч</t>
  </si>
  <si>
    <t>Ж</t>
  </si>
  <si>
    <t>Школи и др.</t>
  </si>
  <si>
    <t>ВУ</t>
  </si>
  <si>
    <t>часове</t>
  </si>
  <si>
    <t>ДП</t>
  </si>
  <si>
    <t>ИДП</t>
  </si>
  <si>
    <t>Общо</t>
  </si>
  <si>
    <t>Дата на провеждане</t>
  </si>
  <si>
    <t>Ден</t>
  </si>
  <si>
    <t>Месец</t>
  </si>
  <si>
    <t>Упражнения, семинари</t>
  </si>
  <si>
    <t>Лекции, спец. курсове</t>
  </si>
  <si>
    <t>тема</t>
  </si>
  <si>
    <t>(бр.)</t>
  </si>
  <si>
    <t>Име на изследователя</t>
  </si>
  <si>
    <t>Участие в съвети, комисии и други експертни органи на външни за БАН институции (правителствени и неправителствени), фондации, организации, издателства и др. - списък</t>
  </si>
  <si>
    <t>Членство в международни редакционни колегии - списък</t>
  </si>
  <si>
    <t>Проект</t>
  </si>
  <si>
    <t>Програма</t>
  </si>
  <si>
    <t>Партньор</t>
  </si>
  <si>
    <t>Страна</t>
  </si>
  <si>
    <t>Повод и финансови условия за гостуване</t>
  </si>
  <si>
    <t>По съвместен проект от общоакадемична спогодба (ЕБР)</t>
  </si>
  <si>
    <t>По общоакадемична спогодба (ЕБР) извън проект</t>
  </si>
  <si>
    <t>По проект от институтски договор</t>
  </si>
  <si>
    <t>По покана от звеното</t>
  </si>
  <si>
    <t>За сметка на изпращаща институция</t>
  </si>
  <si>
    <t>По правителствена програма</t>
  </si>
  <si>
    <t>За своя сметка</t>
  </si>
  <si>
    <t xml:space="preserve">Споразумения с международни организации, със съпътстващи съвместни научни програми  </t>
  </si>
  <si>
    <t>Текущ</t>
  </si>
  <si>
    <t>Основание</t>
  </si>
  <si>
    <t>Дарител</t>
  </si>
  <si>
    <t>Брой</t>
  </si>
  <si>
    <t>Наименование на мрежата</t>
  </si>
  <si>
    <t>Вид - национална или международна</t>
  </si>
  <si>
    <t>Наименование на конференцията</t>
  </si>
  <si>
    <t>От чужбина</t>
  </si>
  <si>
    <t>Членство в редакционни колегии на научни списания, включени в световната система за рефериране, индексиране и оценяване - списък</t>
  </si>
  <si>
    <t>Монографии</t>
  </si>
  <si>
    <t>от</t>
  </si>
  <si>
    <t>до</t>
  </si>
  <si>
    <t>Срок (дни)</t>
  </si>
  <si>
    <t>1. За България</t>
  </si>
  <si>
    <t>2. За БАН</t>
  </si>
  <si>
    <t>3. За звеното</t>
  </si>
  <si>
    <t>Организация</t>
  </si>
  <si>
    <t>Нормативно основание</t>
  </si>
  <si>
    <t>Общ брой проекти по тази таблица:</t>
  </si>
  <si>
    <t>НАИМЕНОВАНИЕ НА ЗВЕНОТО:</t>
  </si>
  <si>
    <t>В т.ч. 
жени</t>
  </si>
  <si>
    <t>под 26 г.</t>
  </si>
  <si>
    <t>26-30 г.</t>
  </si>
  <si>
    <t>31-35 г.</t>
  </si>
  <si>
    <t>36-40 г.</t>
  </si>
  <si>
    <t>41-45 г.</t>
  </si>
  <si>
    <t>46-50 г.</t>
  </si>
  <si>
    <t>51-55 г.</t>
  </si>
  <si>
    <t>56-60 г.</t>
  </si>
  <si>
    <t>61-65 г.</t>
  </si>
  <si>
    <t>над 65 г.</t>
  </si>
  <si>
    <t>Изследователи 
(част от персонала, зает с НИРД)</t>
  </si>
  <si>
    <t>Технически персонал 
(част от персонала, зает с НИРД)</t>
  </si>
  <si>
    <t>Помощен персонал 
(част от персонала, зает с НИРД)</t>
  </si>
  <si>
    <t>ВСИЧКО</t>
  </si>
  <si>
    <t>Научна 
степен</t>
  </si>
  <si>
    <t>Академична
длъжност</t>
  </si>
  <si>
    <t>Доктор</t>
  </si>
  <si>
    <t>Доктор на науките</t>
  </si>
  <si>
    <t>Асистент</t>
  </si>
  <si>
    <t>Главен асистент</t>
  </si>
  <si>
    <t>Доцент</t>
  </si>
  <si>
    <t>Професор</t>
  </si>
  <si>
    <t>Чл. кор.</t>
  </si>
  <si>
    <t>Академик</t>
  </si>
  <si>
    <t>=1=</t>
  </si>
  <si>
    <t>=2=</t>
  </si>
  <si>
    <t>=3=</t>
  </si>
  <si>
    <t>=4=</t>
  </si>
  <si>
    <t>[брой]</t>
  </si>
  <si>
    <t>Публикации, които са реферирани и индексирани в световната система за 
рефериране, индексиране и оценяване</t>
  </si>
  <si>
    <t>Публикации без рефериране и индексиране в световната система за рефериране, 
индексиране и оценяване (в световни вторични литературни източници)</t>
  </si>
  <si>
    <t>Учебници, учебни помагала, публицистика, научно-популярни произведения, 
художествени творби от всякакъв вид</t>
  </si>
  <si>
    <t>Излезли от
печат</t>
  </si>
  <si>
    <t>Приети за
печат</t>
  </si>
  <si>
    <t>ОБЩО ПУБЛИКАЦИИ:</t>
  </si>
  <si>
    <t>Съвместни публикации с чуждестранни учени 
(общо от всички останали видове)</t>
  </si>
  <si>
    <t>Договор №</t>
  </si>
  <si>
    <t>Приключил</t>
  </si>
  <si>
    <t>Стойност на договора (за целия период)</t>
  </si>
  <si>
    <t>Иновационен код</t>
  </si>
  <si>
    <t>Изследователи - общо</t>
  </si>
  <si>
    <t>Докторанти</t>
  </si>
  <si>
    <t>=5=</t>
  </si>
  <si>
    <t>=6=</t>
  </si>
  <si>
    <t>=7=</t>
  </si>
  <si>
    <t>=8=</t>
  </si>
  <si>
    <t>=9=</t>
  </si>
  <si>
    <t>=10=</t>
  </si>
  <si>
    <t>=11=</t>
  </si>
  <si>
    <t>=12=</t>
  </si>
  <si>
    <t>=13=</t>
  </si>
  <si>
    <t>=14=</t>
  </si>
  <si>
    <t>=15=</t>
  </si>
  <si>
    <t>=16=</t>
  </si>
  <si>
    <t>=17=</t>
  </si>
  <si>
    <t>=18=</t>
  </si>
  <si>
    <t>=19=</t>
  </si>
  <si>
    <t>=20=</t>
  </si>
  <si>
    <t>=21=</t>
  </si>
  <si>
    <t>=22=</t>
  </si>
  <si>
    <t>=23=</t>
  </si>
  <si>
    <t>=24=</t>
  </si>
  <si>
    <t>=25=</t>
  </si>
  <si>
    <t>Източници на финансиране / 
Договор с (организация/фирма, програма, подпрограма)</t>
  </si>
  <si>
    <t>Телефон и e-mail на 
ръководителя / координатора</t>
  </si>
  <si>
    <t>Вид</t>
  </si>
  <si>
    <t>Стойност в лв</t>
  </si>
  <si>
    <t>Стойност</t>
  </si>
  <si>
    <t>=26=</t>
  </si>
  <si>
    <t>=27=</t>
  </si>
  <si>
    <t>=28=</t>
  </si>
  <si>
    <t>Чуждестранна валута</t>
  </si>
  <si>
    <t>EUR</t>
  </si>
  <si>
    <t>USD</t>
  </si>
  <si>
    <t>Рег. № 
/ Акроним инструмент 
тематичен проект /
хоризонтална дейност / 
JRC / Евратом</t>
  </si>
  <si>
    <t>=29=</t>
  </si>
  <si>
    <t>=30=</t>
  </si>
  <si>
    <r>
      <t>Доклади, изнесени от 
служители на звеното
(</t>
    </r>
    <r>
      <rPr>
        <b/>
        <i/>
        <sz val="12"/>
        <color indexed="9"/>
        <rFont val="Arial"/>
        <family val="2"/>
      </rPr>
      <t>име, автор</t>
    </r>
    <r>
      <rPr>
        <b/>
        <sz val="12"/>
        <color indexed="9"/>
        <rFont val="Arial"/>
        <family val="2"/>
      </rPr>
      <t>)</t>
    </r>
  </si>
  <si>
    <t>=31=</t>
  </si>
  <si>
    <t>=32=</t>
  </si>
  <si>
    <t>=33=</t>
  </si>
  <si>
    <r>
      <t xml:space="preserve">срок
</t>
    </r>
    <r>
      <rPr>
        <b/>
        <sz val="10"/>
        <color indexed="9"/>
        <rFont val="Arial"/>
        <family val="2"/>
      </rPr>
      <t>(</t>
    </r>
    <r>
      <rPr>
        <b/>
        <i/>
        <sz val="10"/>
        <color indexed="9"/>
        <rFont val="Arial"/>
        <family val="2"/>
      </rPr>
      <t>дни</t>
    </r>
    <r>
      <rPr>
        <b/>
        <sz val="10"/>
        <color indexed="9"/>
        <rFont val="Arial"/>
        <family val="2"/>
      </rPr>
      <t>)</t>
    </r>
  </si>
  <si>
    <t>Национална</t>
  </si>
  <si>
    <t>Международна</t>
  </si>
  <si>
    <r>
      <t xml:space="preserve">Вид на дарението
</t>
    </r>
    <r>
      <rPr>
        <b/>
        <sz val="11"/>
        <color indexed="9"/>
        <rFont val="Arial"/>
        <family val="2"/>
      </rPr>
      <t>(</t>
    </r>
    <r>
      <rPr>
        <b/>
        <i/>
        <sz val="11"/>
        <color indexed="9"/>
        <rFont val="Arial"/>
        <family val="2"/>
      </rPr>
      <t>имот; вещ - апаратура, книги и пр.;
парична сума</t>
    </r>
    <r>
      <rPr>
        <b/>
        <sz val="11"/>
        <color indexed="9"/>
        <rFont val="Arial"/>
        <family val="2"/>
      </rPr>
      <t>)</t>
    </r>
  </si>
  <si>
    <r>
      <t xml:space="preserve">Вид 
</t>
    </r>
    <r>
      <rPr>
        <b/>
        <sz val="11"/>
        <color indexed="9"/>
        <rFont val="Arial"/>
        <family val="2"/>
      </rPr>
      <t>(</t>
    </r>
    <r>
      <rPr>
        <b/>
        <i/>
        <sz val="11"/>
        <color indexed="9"/>
        <rFont val="Arial"/>
        <family val="2"/>
      </rPr>
      <t>патент, полезен модел, 
търговска марка, сортови семена</t>
    </r>
    <r>
      <rPr>
        <b/>
        <sz val="11"/>
        <color indexed="9"/>
        <rFont val="Arial"/>
        <family val="2"/>
      </rPr>
      <t>)</t>
    </r>
  </si>
  <si>
    <t>Област на 
приложение</t>
  </si>
  <si>
    <t>Заявител - 
звено, автор или 
външна организация</t>
  </si>
  <si>
    <t>Разходи по
поддържането 
(лв)</t>
  </si>
  <si>
    <r>
      <t xml:space="preserve">Участие на 
външни лица и 
организации в 
тези разходи 
</t>
    </r>
    <r>
      <rPr>
        <b/>
        <sz val="11"/>
        <color indexed="9"/>
        <rFont val="Arial"/>
        <family val="2"/>
      </rPr>
      <t>(</t>
    </r>
    <r>
      <rPr>
        <b/>
        <i/>
        <sz val="11"/>
        <color indexed="9"/>
        <rFont val="Arial"/>
        <family val="2"/>
      </rPr>
      <t>лице/организация, лв</t>
    </r>
    <r>
      <rPr>
        <b/>
        <sz val="11"/>
        <color indexed="9"/>
        <rFont val="Arial"/>
        <family val="2"/>
      </rPr>
      <t>)</t>
    </r>
  </si>
  <si>
    <r>
      <t xml:space="preserve">Постъпления от
лицензионна
реализация
</t>
    </r>
    <r>
      <rPr>
        <b/>
        <sz val="11"/>
        <color indexed="9"/>
        <rFont val="Arial"/>
        <family val="2"/>
      </rPr>
      <t>(лв)</t>
    </r>
  </si>
  <si>
    <t>Причини за
прекратяването</t>
  </si>
  <si>
    <t>По чие
решение е
прекратен</t>
  </si>
  <si>
    <r>
      <rPr>
        <b/>
        <u val="single"/>
        <sz val="12"/>
        <color indexed="16"/>
        <rFont val="Arial"/>
        <family val="2"/>
      </rPr>
      <t>ЛЕГЕНДА</t>
    </r>
    <r>
      <rPr>
        <b/>
        <sz val="12"/>
        <color indexed="16"/>
        <rFont val="Arial"/>
        <family val="2"/>
      </rPr>
      <t>: Р</t>
    </r>
    <r>
      <rPr>
        <sz val="12"/>
        <color indexed="16"/>
        <rFont val="Arial"/>
        <family val="2"/>
      </rPr>
      <t xml:space="preserve"> - </t>
    </r>
    <r>
      <rPr>
        <i/>
        <sz val="12"/>
        <color indexed="16"/>
        <rFont val="Arial"/>
        <family val="2"/>
      </rPr>
      <t>редовни докторанти</t>
    </r>
    <r>
      <rPr>
        <sz val="12"/>
        <color indexed="16"/>
        <rFont val="Arial"/>
        <family val="2"/>
      </rPr>
      <t xml:space="preserve">, </t>
    </r>
    <r>
      <rPr>
        <b/>
        <sz val="12"/>
        <color indexed="16"/>
        <rFont val="Arial"/>
        <family val="2"/>
      </rPr>
      <t>З</t>
    </r>
    <r>
      <rPr>
        <sz val="12"/>
        <color indexed="16"/>
        <rFont val="Arial"/>
        <family val="2"/>
      </rPr>
      <t xml:space="preserve"> - </t>
    </r>
    <r>
      <rPr>
        <i/>
        <sz val="12"/>
        <color indexed="16"/>
        <rFont val="Arial"/>
        <family val="2"/>
      </rPr>
      <t>задочни докторанти</t>
    </r>
    <r>
      <rPr>
        <sz val="12"/>
        <color indexed="16"/>
        <rFont val="Arial"/>
        <family val="2"/>
      </rPr>
      <t xml:space="preserve">, 
</t>
    </r>
    <r>
      <rPr>
        <b/>
        <sz val="12"/>
        <color indexed="16"/>
        <rFont val="Arial"/>
        <family val="2"/>
      </rPr>
      <t>С</t>
    </r>
    <r>
      <rPr>
        <sz val="12"/>
        <color indexed="16"/>
        <rFont val="Arial"/>
        <family val="2"/>
      </rPr>
      <t xml:space="preserve"> - </t>
    </r>
    <r>
      <rPr>
        <i/>
        <sz val="12"/>
        <color indexed="16"/>
        <rFont val="Arial"/>
        <family val="2"/>
      </rPr>
      <t>докторанти на самоподготовка</t>
    </r>
    <r>
      <rPr>
        <sz val="12"/>
        <color indexed="16"/>
        <rFont val="Arial"/>
        <family val="2"/>
      </rPr>
      <t xml:space="preserve">, </t>
    </r>
    <r>
      <rPr>
        <b/>
        <sz val="12"/>
        <color indexed="16"/>
        <rFont val="Arial"/>
        <family val="2"/>
      </rPr>
      <t>Ч</t>
    </r>
    <r>
      <rPr>
        <sz val="12"/>
        <color indexed="16"/>
        <rFont val="Arial"/>
        <family val="2"/>
      </rPr>
      <t xml:space="preserve"> - </t>
    </r>
    <r>
      <rPr>
        <i/>
        <sz val="12"/>
        <color indexed="16"/>
        <rFont val="Arial"/>
        <family val="2"/>
      </rPr>
      <t>чуждестранни</t>
    </r>
    <r>
      <rPr>
        <sz val="12"/>
        <color indexed="16"/>
        <rFont val="Arial"/>
        <family val="2"/>
      </rPr>
      <t xml:space="preserve">, </t>
    </r>
    <r>
      <rPr>
        <b/>
        <sz val="12"/>
        <color indexed="16"/>
        <rFont val="Arial"/>
        <family val="2"/>
      </rPr>
      <t>Ж</t>
    </r>
    <r>
      <rPr>
        <sz val="12"/>
        <color indexed="16"/>
        <rFont val="Arial"/>
        <family val="2"/>
      </rPr>
      <t xml:space="preserve"> - </t>
    </r>
    <r>
      <rPr>
        <i/>
        <sz val="12"/>
        <color indexed="16"/>
        <rFont val="Arial"/>
        <family val="2"/>
      </rPr>
      <t>жени</t>
    </r>
    <r>
      <rPr>
        <sz val="12"/>
        <color indexed="16"/>
        <rFont val="Arial"/>
        <family val="2"/>
      </rPr>
      <t xml:space="preserve"> (общо от Р, З, С, Ч), 
</t>
    </r>
    <r>
      <rPr>
        <b/>
        <sz val="12"/>
        <color indexed="16"/>
        <rFont val="Arial"/>
        <family val="2"/>
      </rPr>
      <t>ДП</t>
    </r>
    <r>
      <rPr>
        <sz val="12"/>
        <color indexed="16"/>
        <rFont val="Arial"/>
        <family val="2"/>
      </rPr>
      <t xml:space="preserve"> - д</t>
    </r>
    <r>
      <rPr>
        <i/>
        <sz val="12"/>
        <color indexed="16"/>
        <rFont val="Arial"/>
        <family val="2"/>
      </rPr>
      <t>окторанти, зачислени по държавна поръчка</t>
    </r>
    <r>
      <rPr>
        <sz val="12"/>
        <color indexed="16"/>
        <rFont val="Arial"/>
        <family val="2"/>
      </rPr>
      <t xml:space="preserve">, </t>
    </r>
    <r>
      <rPr>
        <b/>
        <sz val="12"/>
        <color indexed="16"/>
        <rFont val="Arial"/>
        <family val="2"/>
      </rPr>
      <t>ИДП</t>
    </r>
    <r>
      <rPr>
        <sz val="12"/>
        <color indexed="16"/>
        <rFont val="Arial"/>
        <family val="2"/>
      </rPr>
      <t xml:space="preserve"> - </t>
    </r>
    <r>
      <rPr>
        <i/>
        <sz val="12"/>
        <color indexed="16"/>
        <rFont val="Arial"/>
        <family val="2"/>
      </rPr>
      <t>докторанти, зачислени извън държавна поръчка</t>
    </r>
    <r>
      <rPr>
        <sz val="12"/>
        <color indexed="16"/>
        <rFont val="Arial"/>
        <family val="2"/>
      </rPr>
      <t xml:space="preserve"> </t>
    </r>
  </si>
  <si>
    <t>В това число:</t>
  </si>
  <si>
    <t>редовен, задочен, 
на самоподготовка, 
чуждестранен</t>
  </si>
  <si>
    <t>по държавна поръчка или 
извън държавна поръчка</t>
  </si>
  <si>
    <t>Редовен</t>
  </si>
  <si>
    <t>Задочен</t>
  </si>
  <si>
    <t>На самоподготовка</t>
  </si>
  <si>
    <t>Чуждестранен</t>
  </si>
  <si>
    <t>Държавна поръчка</t>
  </si>
  <si>
    <t>Извън държавна поръчка</t>
  </si>
  <si>
    <t>ВИД ДОКТОРАНТ</t>
  </si>
  <si>
    <t>ТРИТЕ ИМЕНА</t>
  </si>
  <si>
    <t>ЗАГЛАВИЕ НА ДИСЕРТАЦИЯТА</t>
  </si>
  <si>
    <t>Подготвени 
докторанти 
извън БАН 
(бр.)</t>
  </si>
  <si>
    <t>международни в 
България 
(бр.)</t>
  </si>
  <si>
    <t>международни в 
чужбина 
(бр.)</t>
  </si>
  <si>
    <t>Име на 
служителя на 
звеното</t>
  </si>
  <si>
    <t>Подготвени
дипломанти
(бр.)</t>
  </si>
  <si>
    <t>Следдипломни квалиф.
и специализации</t>
  </si>
  <si>
    <t>Писмено представени концепции, програми, прогнози, експертизи, становища, консултации, рецензии 
(вкл. и за научни степени и академични длъжности) и др. подобни - списък</t>
  </si>
  <si>
    <r>
      <t xml:space="preserve">Място на провеждане 
</t>
    </r>
    <r>
      <rPr>
        <b/>
        <sz val="11"/>
        <color indexed="9"/>
        <rFont val="Arial"/>
        <family val="2"/>
      </rPr>
      <t>(</t>
    </r>
    <r>
      <rPr>
        <b/>
        <i/>
        <sz val="11"/>
        <color indexed="9"/>
        <rFont val="Arial"/>
        <family val="2"/>
      </rPr>
      <t>град, държава</t>
    </r>
    <r>
      <rPr>
        <b/>
        <sz val="11"/>
        <color indexed="9"/>
        <rFont val="Arial"/>
        <family val="2"/>
      </rPr>
      <t>)</t>
    </r>
  </si>
  <si>
    <t>Наименование и 
автор на доклада</t>
  </si>
  <si>
    <r>
      <t>Координатор
(</t>
    </r>
    <r>
      <rPr>
        <b/>
        <i/>
        <sz val="12"/>
        <color indexed="9"/>
        <rFont val="Arial"/>
        <family val="2"/>
      </rPr>
      <t>име, телефон, e-mail</t>
    </r>
    <r>
      <rPr>
        <b/>
        <sz val="12"/>
        <color indexed="9"/>
        <rFont val="Arial"/>
        <family val="2"/>
      </rPr>
      <t>)</t>
    </r>
  </si>
  <si>
    <t>НАУЧНО СЪТРУДНИЧЕСТВО</t>
  </si>
  <si>
    <r>
      <t>(</t>
    </r>
    <r>
      <rPr>
        <b/>
        <i/>
        <sz val="12"/>
        <color indexed="16"/>
        <rFont val="Arial"/>
        <family val="2"/>
      </rPr>
      <t>Посочват се само проекти за научно сътрудничество, които касаят сътрудничеството, 
осъществено по инициатива на научните организации и университетите, а 
не сътрудничеството по двустранните правителствени спогодби.</t>
    </r>
    <r>
      <rPr>
        <b/>
        <sz val="12"/>
        <color indexed="16"/>
        <rFont val="Arial"/>
        <family val="2"/>
      </rPr>
      <t>)</t>
    </r>
  </si>
  <si>
    <t>Споразумения с други национални научни организации или висши училища, 
със съпътстващи съвместни научни програми</t>
  </si>
  <si>
    <r>
      <t xml:space="preserve">Осигурени финансово от 
</t>
    </r>
    <r>
      <rPr>
        <b/>
        <sz val="11"/>
        <color indexed="9"/>
        <rFont val="Arial"/>
        <family val="2"/>
      </rPr>
      <t>(</t>
    </r>
    <r>
      <rPr>
        <b/>
        <i/>
        <sz val="11"/>
        <color indexed="9"/>
        <rFont val="Arial"/>
        <family val="2"/>
      </rPr>
      <t>изброяват се източниците на финансиране</t>
    </r>
    <r>
      <rPr>
        <b/>
        <sz val="11"/>
        <color indexed="9"/>
        <rFont val="Arial"/>
        <family val="2"/>
      </rPr>
      <t>)</t>
    </r>
  </si>
  <si>
    <t>Име</t>
  </si>
  <si>
    <r>
      <t>Срок 
(</t>
    </r>
    <r>
      <rPr>
        <b/>
        <i/>
        <sz val="11"/>
        <color indexed="9"/>
        <rFont val="Arial"/>
        <family val="2"/>
      </rPr>
      <t>дни</t>
    </r>
    <r>
      <rPr>
        <b/>
        <sz val="11"/>
        <color indexed="9"/>
        <rFont val="Arial"/>
        <family val="2"/>
      </rPr>
      <t>)</t>
    </r>
  </si>
  <si>
    <t>Добавете нови редове ако е необходимо!</t>
  </si>
  <si>
    <t>Подготвени
специализанти</t>
  </si>
  <si>
    <t>Подготвени
дипломанти</t>
  </si>
  <si>
    <t>Проведен
конкурса</t>
  </si>
  <si>
    <t>Спечелен
проекта</t>
  </si>
  <si>
    <t>Година, 
в която е</t>
  </si>
  <si>
    <t>=34=</t>
  </si>
  <si>
    <t>Рег. №</t>
  </si>
  <si>
    <t>При необходимост вмъкнете нов ред!</t>
  </si>
  <si>
    <t>Добавете нова колона ако е необходимо!</t>
  </si>
  <si>
    <r>
      <t xml:space="preserve">Подадена заявка в 
</t>
    </r>
    <r>
      <rPr>
        <b/>
        <sz val="11"/>
        <color indexed="9"/>
        <rFont val="Arial"/>
        <family val="2"/>
      </rPr>
      <t>(</t>
    </r>
    <r>
      <rPr>
        <b/>
        <i/>
        <sz val="11"/>
        <color indexed="9"/>
        <rFont val="Arial"/>
        <family val="2"/>
      </rPr>
      <t>България, 
ЕПО, 
други страни</t>
    </r>
    <r>
      <rPr>
        <b/>
        <sz val="11"/>
        <color indexed="9"/>
        <rFont val="Arial"/>
        <family val="2"/>
      </rPr>
      <t>)</t>
    </r>
  </si>
  <si>
    <r>
      <t xml:space="preserve">Форма на участие на звеното в реализацията
</t>
    </r>
    <r>
      <rPr>
        <b/>
        <sz val="11"/>
        <color indexed="9"/>
        <rFont val="Arial"/>
        <family val="2"/>
      </rPr>
      <t>(</t>
    </r>
    <r>
      <rPr>
        <b/>
        <i/>
        <sz val="11"/>
        <color indexed="9"/>
        <rFont val="Arial"/>
        <family val="2"/>
      </rPr>
      <t>продажба, внедряване и пр.</t>
    </r>
    <r>
      <rPr>
        <b/>
        <sz val="11"/>
        <color indexed="9"/>
        <rFont val="Arial"/>
        <family val="2"/>
      </rPr>
      <t>)</t>
    </r>
  </si>
  <si>
    <t>теми</t>
  </si>
  <si>
    <t>лектори</t>
  </si>
  <si>
    <t>Брой експертни органи</t>
  </si>
  <si>
    <t>Брой експерти</t>
  </si>
  <si>
    <t>Брой писмени материали</t>
  </si>
  <si>
    <t>Ако конференцията обхваща период от два месеца, в колона 1 напишете датите с тире, а в колона 2 - месеците с тире, например:</t>
  </si>
  <si>
    <t>28-03</t>
  </si>
  <si>
    <t>09-10</t>
  </si>
  <si>
    <t>Брой конференции</t>
  </si>
  <si>
    <t>Брой доклади</t>
  </si>
  <si>
    <t>Брой автори на доклади</t>
  </si>
  <si>
    <t>Държава</t>
  </si>
  <si>
    <t>От България
(брой)</t>
  </si>
  <si>
    <t>Общ брой:</t>
  </si>
  <si>
    <t>Списък на изследователския състав</t>
  </si>
  <si>
    <t>Членство в международни научни организации</t>
  </si>
  <si>
    <t>Предвидени за провеждане от звеното 
конференции и семинари за 2013 г.</t>
  </si>
  <si>
    <t>Общо от чужбина:</t>
  </si>
  <si>
    <t>Партньори
(посочете името на организацията/-ите и държавата, от която е/са)</t>
  </si>
  <si>
    <r>
      <t xml:space="preserve">Стойност
</t>
    </r>
    <r>
      <rPr>
        <b/>
        <sz val="11"/>
        <color indexed="9"/>
        <rFont val="Arial"/>
        <family val="2"/>
      </rPr>
      <t>(</t>
    </r>
    <r>
      <rPr>
        <b/>
        <i/>
        <sz val="11"/>
        <color indexed="9"/>
        <rFont val="Arial"/>
        <family val="2"/>
      </rPr>
      <t>лв</t>
    </r>
    <r>
      <rPr>
        <b/>
        <sz val="11"/>
        <color indexed="9"/>
        <rFont val="Arial"/>
        <family val="2"/>
      </rPr>
      <t xml:space="preserve">)
</t>
    </r>
    <r>
      <rPr>
        <b/>
        <sz val="8"/>
        <color indexed="9"/>
        <rFont val="Arial"/>
        <family val="2"/>
      </rPr>
      <t>(ако дарението не е парична сума, посочете левовата му равностойност)</t>
    </r>
  </si>
  <si>
    <t>Наименование на проекта, резултат от който е продуктът</t>
  </si>
  <si>
    <t>Организация -
ползувател
(посочете името на организацията/-ите и държавата, от която е/са)</t>
  </si>
  <si>
    <t>Наименование на
проекта, резултат от който е патентът</t>
  </si>
  <si>
    <t>Лице за
контакти
(име, телефон, 
e-mail)</t>
  </si>
  <si>
    <t>Заявител - 
звено, автор или 
външна организация -
посочете името</t>
  </si>
  <si>
    <t>Година на подаване на заявката
(с четири цифри)</t>
  </si>
  <si>
    <t>Наименование на
проекта,
резултат от който е патентът</t>
  </si>
  <si>
    <t>Година на издаване на патента
(с четири цифри)</t>
  </si>
  <si>
    <t>Подготвени
специализанти
(бр.)</t>
  </si>
  <si>
    <t>общо</t>
  </si>
  <si>
    <t>общо
(бр.)</t>
  </si>
  <si>
    <t>Подготвени 
докторанти 
извън БАН</t>
  </si>
  <si>
    <t>международни в 
България</t>
  </si>
  <si>
    <t>международни в 
чужбина</t>
  </si>
  <si>
    <r>
      <t xml:space="preserve">Месец
</t>
    </r>
    <r>
      <rPr>
        <b/>
        <sz val="8"/>
        <color indexed="9"/>
        <rFont val="Arial"/>
        <family val="2"/>
      </rPr>
      <t>(с цифри)</t>
    </r>
  </si>
  <si>
    <r>
      <t xml:space="preserve">Ден
</t>
    </r>
    <r>
      <rPr>
        <b/>
        <sz val="8"/>
        <color indexed="9"/>
        <rFont val="Arial"/>
        <family val="2"/>
      </rPr>
      <t>(с цифри; ако е период от няколко дни - с тире между отделните дати без интервал (05-08))</t>
    </r>
  </si>
  <si>
    <r>
      <t xml:space="preserve">Място на провеждане 
</t>
    </r>
    <r>
      <rPr>
        <b/>
        <sz val="11"/>
        <color indexed="9"/>
        <rFont val="Arial"/>
        <family val="2"/>
      </rPr>
      <t>(</t>
    </r>
    <r>
      <rPr>
        <b/>
        <i/>
        <sz val="11"/>
        <color indexed="9"/>
        <rFont val="Arial"/>
        <family val="2"/>
      </rPr>
      <t>град</t>
    </r>
    <r>
      <rPr>
        <b/>
        <sz val="11"/>
        <color indexed="9"/>
        <rFont val="Arial"/>
        <family val="2"/>
      </rPr>
      <t>)</t>
    </r>
  </si>
  <si>
    <t>Една конференция се описва на един ред, като в колона 5 се изброяват всички изнесени доклади на съответната конференция.</t>
  </si>
  <si>
    <t>НАИМЕНОВАНИЕ</t>
  </si>
  <si>
    <t>НА ЗВЕНОТО:</t>
  </si>
  <si>
    <t>Начало (дд.мм)</t>
  </si>
  <si>
    <t>Начало (дд.мм.гггг)</t>
  </si>
  <si>
    <t>В това число – гостували за период над 5 дни
(гостували за период над 5 дни общо от всички видове гостувания)</t>
  </si>
  <si>
    <t>Забележка
(ако чл. внос не е платен от звеното, напишете причините;
ако чл.внос е платен от друг, напишете от кого)</t>
  </si>
  <si>
    <r>
      <t xml:space="preserve">Проект за съфинансиране
</t>
    </r>
    <r>
      <rPr>
        <b/>
        <i/>
        <sz val="10"/>
        <color indexed="9"/>
        <rFont val="Arial"/>
        <family val="2"/>
      </rPr>
      <t>(напишете Да, ако проектът е за съфинансиране на друг проект)</t>
    </r>
  </si>
  <si>
    <r>
      <t xml:space="preserve">Други участници (звена на БАН, 
организации и фирми от България 
/в скоби да се посочи града/, 
организации и фирми от чужбина 
/да се посочи държавата/)
</t>
    </r>
    <r>
      <rPr>
        <b/>
        <i/>
        <sz val="10"/>
        <color indexed="9"/>
        <rFont val="Arial"/>
        <family val="2"/>
      </rPr>
      <t>(Вписват се организации, а не отделни лица!)</t>
    </r>
  </si>
  <si>
    <r>
      <t xml:space="preserve">Име на проекта
</t>
    </r>
    <r>
      <rPr>
        <b/>
        <i/>
        <sz val="10"/>
        <color indexed="9"/>
        <rFont val="Arial"/>
        <family val="2"/>
      </rPr>
      <t>(Не ограждайте името на проекта с кавички)
(Не поставяйте поредни номера на проектите)</t>
    </r>
  </si>
  <si>
    <t>По отношение на проекта звеното е:
водеща организация,
съизпълнител,
подизпълнител</t>
  </si>
  <si>
    <t>Ръководител / координатор - име
(Подизпълнител за)</t>
  </si>
  <si>
    <t>Водеща организация</t>
  </si>
  <si>
    <t>Съизпълнител</t>
  </si>
  <si>
    <t>Подизпълнител</t>
  </si>
  <si>
    <r>
      <t xml:space="preserve">Период на
договора
</t>
    </r>
    <r>
      <rPr>
        <b/>
        <i/>
        <sz val="14"/>
        <color indexed="9"/>
        <rFont val="Arial"/>
        <family val="2"/>
      </rPr>
      <t>(въведете години с четири цифри)</t>
    </r>
  </si>
  <si>
    <t>Предоставен на
(напишете организацията)</t>
  </si>
  <si>
    <t>Получен от
(напишете организацията)</t>
  </si>
  <si>
    <t>Да</t>
  </si>
  <si>
    <r>
      <t xml:space="preserve">Участници (бр.) -
</t>
    </r>
    <r>
      <rPr>
        <b/>
        <i/>
        <sz val="12"/>
        <color indexed="9"/>
        <rFont val="Arial"/>
        <family val="2"/>
      </rPr>
      <t>описват се само участниците от звеното</t>
    </r>
  </si>
  <si>
    <t>Млади учени 
(част от кол. 30)</t>
  </si>
  <si>
    <r>
      <t xml:space="preserve">Екологична насока
</t>
    </r>
    <r>
      <rPr>
        <b/>
        <i/>
        <sz val="10"/>
        <color indexed="9"/>
        <rFont val="Arial"/>
        <family val="2"/>
      </rPr>
      <t>(Напишете Да, ако проектът има екологична насоченост.
Екология ≠≠ Здравеопазване)</t>
    </r>
  </si>
  <si>
    <t>=35=</t>
  </si>
  <si>
    <t>=36=</t>
  </si>
  <si>
    <t>=37=</t>
  </si>
  <si>
    <t>Чуждестранна
валута</t>
  </si>
  <si>
    <r>
      <t xml:space="preserve">Забележка
</t>
    </r>
    <r>
      <rPr>
        <b/>
        <i/>
        <sz val="12"/>
        <color indexed="9"/>
        <rFont val="Arial"/>
        <family val="2"/>
      </rPr>
      <t>(ако парите от реализацията не са получени през отчетната година, посочете кога е реализиран/се очаква да бъде реализиран ефектът от реализацията)</t>
    </r>
  </si>
  <si>
    <t>Патент</t>
  </si>
  <si>
    <t>Полезен модел</t>
  </si>
  <si>
    <t>Търговска марка</t>
  </si>
  <si>
    <t>Сортови семена</t>
  </si>
  <si>
    <t>В колони 2, 3, 5, 6 и 8 се въвеждат имената на темите/висшите училища.
В колона 13 се въвежда общият брой школи - национални и международни.
Броят в колона 13 не е автоматичен сбор от колони 14 и 15.
Броят в колона 13 трябва да е равен или по-голям от сумата на колони 14 и 15 (ако това условие не е изпълнено, клетката в колона 13 ще се оцвети в жълто).</t>
  </si>
  <si>
    <r>
      <t xml:space="preserve">В сила от
</t>
    </r>
    <r>
      <rPr>
        <b/>
        <i/>
        <sz val="10"/>
        <color indexed="9"/>
        <rFont val="Arial"/>
        <family val="2"/>
      </rPr>
      <t>(посочете годината с четири цифри)</t>
    </r>
  </si>
  <si>
    <r>
      <t xml:space="preserve">ПЕРСОНАЛ </t>
    </r>
    <r>
      <rPr>
        <b/>
        <sz val="12"/>
        <color indexed="16"/>
        <rFont val="Arial"/>
        <family val="2"/>
      </rPr>
      <t xml:space="preserve">
</t>
    </r>
    <r>
      <rPr>
        <b/>
        <sz val="18"/>
        <color indexed="16"/>
        <rFont val="Arial"/>
        <family val="2"/>
      </rPr>
      <t xml:space="preserve">
</t>
    </r>
    <r>
      <rPr>
        <b/>
        <sz val="12"/>
        <color indexed="10"/>
        <rFont val="Arial"/>
        <family val="2"/>
      </rPr>
      <t xml:space="preserve">Данните за щатния състав на персонала трябва да съответстват на представените с Отчета за касовото изпълнение на бюджета.
Информацията за персонала се представя в цели числа.
</t>
    </r>
    <r>
      <rPr>
        <b/>
        <sz val="12"/>
        <color indexed="51"/>
        <rFont val="Arial"/>
        <family val="2"/>
      </rPr>
      <t>Ако имате несъответствие в в сборовете по колони, съответната клетка ще се оцвети в жълто.</t>
    </r>
  </si>
  <si>
    <t>Разпределение на служителите по класификацията на НСИ</t>
  </si>
  <si>
    <t>ИЗВАДКИ</t>
  </si>
  <si>
    <t>Общо получени средства:</t>
  </si>
  <si>
    <t>Общо предоставени трансфери:</t>
  </si>
  <si>
    <t>Общо получени трансфери:</t>
  </si>
  <si>
    <r>
      <t xml:space="preserve">Персонал, зает с НИРД - общо </t>
    </r>
    <r>
      <rPr>
        <b/>
        <i/>
        <sz val="11"/>
        <rFont val="Arial"/>
        <family val="2"/>
      </rPr>
      <t>(изследователи+технически персонал+помощен персонал)</t>
    </r>
  </si>
  <si>
    <r>
      <t xml:space="preserve">Колона 2 е задължителна за попълване!
Ако съответната клетка в колона 2 не е попълнена, ще се оцвети в </t>
    </r>
    <r>
      <rPr>
        <b/>
        <sz val="12"/>
        <color indexed="51"/>
        <rFont val="Arial"/>
        <family val="2"/>
      </rPr>
      <t>жълто</t>
    </r>
    <r>
      <rPr>
        <b/>
        <sz val="12"/>
        <color indexed="16"/>
        <rFont val="Arial"/>
        <family val="2"/>
      </rPr>
      <t>.</t>
    </r>
  </si>
  <si>
    <r>
      <t>Готови за стопанска реализация научни продукти
(</t>
    </r>
    <r>
      <rPr>
        <b/>
        <sz val="12"/>
        <color indexed="16"/>
        <rFont val="Arial"/>
        <family val="2"/>
      </rPr>
      <t xml:space="preserve">Под „стопанска реализация” се разбира всяка реализация, свързана с капитализацията на продукта -
лиценз, грант (договор за разработка), производство, търговия и др.)
Колони 2 и 3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</si>
  <si>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Заявки за патенти, полезни модели, търговски марки и сортови семена 
(в България, в ЕПО, в други страни), включително лични патенти на служители от звеното, 
които са в процедура (подадени предишни години)
</t>
    </r>
    <r>
      <rPr>
        <b/>
        <sz val="12"/>
        <color indexed="16"/>
        <rFont val="Arial"/>
        <family val="2"/>
      </rPr>
      <t xml:space="preserve">Колони 1, 2, 3, 4, 5, 6, 7, 8, 9, 15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</si>
  <si>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t>Планова численост към 31.12.2013 г.</t>
  </si>
  <si>
    <t>Заети щатни бройки към 31.12.2013 г. (проф.+доц.+гл.ас.+ас.+"доктор"+специалисти с висше образование+специалисти със средно проф. образование+специалисти със средно образование+друг персонал)</t>
  </si>
  <si>
    <t>Проф. към 31.12.2013</t>
  </si>
  <si>
    <t>Доц. към 31.12.2013</t>
  </si>
  <si>
    <t>Гл. ас. към 31.12.2013</t>
  </si>
  <si>
    <t>Ас. към 31.12.2013</t>
  </si>
  <si>
    <t>Служители без академични длъжности, но с образователна и научна степен „доктор” към 31.12.2013</t>
  </si>
  <si>
    <t>Специалисти с висше образование към 31.12.2013</t>
  </si>
  <si>
    <t>Специалисти със средно проф. образование към 31.12.2013</t>
  </si>
  <si>
    <t>Специалисти със средно образование към 31.12.2013</t>
  </si>
  <si>
    <t>Друг персонал към 31.12.2013
(служители, които не могат да се отнесат към проф., доц., гл.ас., ас., "доктор", специалисти с висше образование, специалисти със средно проф. образование, специалисти със средно образование)</t>
  </si>
  <si>
    <t>Изследователски състав (изразен в заети щатни бройки)
към 31.12.2013 г.
(проф.+доц.+гл.ас.+ас.+"доктор" на основен трудов договор)</t>
  </si>
  <si>
    <t>Изследователи на граждански или временен
трудов договор, работили през 2013 г.</t>
  </si>
  <si>
    <t>Хабилитирани учени (проф.+доц.) - 
общо към 31.12.2013</t>
  </si>
  <si>
    <t>Хабилитирали се учени през 2013 г.
(тези, които не са били хабилитирани преди това, т.е. не се включват доцентите, които са станали професори)</t>
  </si>
  <si>
    <t>Нехабилитирани учени (гл.ас.+ас.+"доктор") - 
общо към 31.12.2013</t>
  </si>
  <si>
    <t>Млади учени, назначени на работа през 2013 г.
("Млад учен" е лице, което извършва научноизследователска и научно-образователна дейност във висше училище и/или научна организация след придобиване на образователно-квалификационна степен "магистър", но не повече от 10 години след придобиването й.)</t>
  </si>
  <si>
    <t>Д-р към 31.12.2013
(всички, които имат тази степен, независимо дали имат и степен "доктор на науките" и независимо от академичните им длъжности)</t>
  </si>
  <si>
    <t>Д.н. към 31.12.2013
(всички, които имат тази степен, независимо дали имат и степен "доктор" и независимо от академичните им длъжности)</t>
  </si>
  <si>
    <t>Щатни служители, носители на звание "Академик" към 31.12.2013</t>
  </si>
  <si>
    <t>Щатни служители, носители на 
звание "Член-кореспондент" към 31.12.2013</t>
  </si>
  <si>
    <t>Брой чуждестранни учени, които не са на основен трудов договор към 31.12.2013</t>
  </si>
  <si>
    <t>НФНИ</t>
  </si>
  <si>
    <t>Цитати и/или отзиви, публикувани през 2013 г. 
с изключени самоцитати</t>
  </si>
  <si>
    <t>Проекти, финансирани от Национален фонд "Научни изследвания"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</si>
  <si>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Текущ или приключил към 31.12.2013</t>
  </si>
  <si>
    <t>Получени средства в 
звеното през 2013 г. 
(лв)
(Пишете само парични суми!!!)</t>
  </si>
  <si>
    <t xml:space="preserve">Предоставени трансфери за 
други звена и организации 
през 2013 г. </t>
  </si>
  <si>
    <t xml:space="preserve">Получени транфери от 
други звена и организации 
през 2013 г. </t>
  </si>
  <si>
    <t>Проекти, финансирани от други национални фондове (без НФНИ), договори с министерства и други ведомства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</si>
  <si>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Проекти, финансирани от Оперативни програми на структурните фондове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</si>
  <si>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Научни проекти, 
финансирани от национални (български) фирми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</si>
  <si>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Проекти съгласно вътрешно-институционални договори 
(финансирани от бюджетна субсидия)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7, 8, 9, 11, 12, 13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
(Не включвайте тук проектите по ЕБР, те се описват само в sheet 11!)</t>
  </si>
  <si>
    <t>Научни проекти, финансирани от международни (чуждестранни) фирми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</si>
  <si>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Проекти, финансирани от Рамкови програми на ЕС в областта на НИРД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4, 5,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</si>
  <si>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Реализирани 
командировки
през 2013 г.</t>
  </si>
  <si>
    <t>Излезли от печат 
2013 г.</t>
  </si>
  <si>
    <t>Приети за 
печат 
2013 г.</t>
  </si>
  <si>
    <t>Проекти, разработвани в международно сътрудничество в 
рамките на междуакадемични договори и споразумения (ЕБР)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</si>
  <si>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Проекти, финансирани от други европейски и международни програми и фондове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2013 година трябва да съответстват на представените с Отчета за касовото изпълнение на бюджета.
Закръглявайте паричните суми в лева до лев.)</t>
  </si>
  <si>
    <t>ИЗГРАДЕНИ НАУЧНИ МРЕЖИ ПРЕЗ 2013 г. - 
национални или международни
(„Научна мрежа” е неформална група, която работи по съвместна научна програма, споделя научно оборудване и експертиза и обменят знания, учени и опит. Могат да работят съвместно за определен период от време и към национална научна инфраструктура или съвместен научен център.)
Колони 2 и 3 са задължителни за попълване! Ако някоя клетка от тези колони не е попълнена, ще се оцвети в жълто.</t>
  </si>
  <si>
    <t>ДАРЕНИЯ, 
получени през 2013 г.
Колони 2 и 3 са задължителни за попълване! Ако някоя клетка от тези колони не е попълнена, ще се оцвети в жълто.</t>
  </si>
  <si>
    <t>Пазарна реализация на научни продукти в 
резултат на научноизследователска дейност през 2013 г.
Колони 2, 3, 4 са задължителни за попълване! Ако някоя клетка от тези колони не е попълнена, ще се оцвети в жълто.</t>
  </si>
  <si>
    <t>Ефект от реализацията
за звеното през 2013 г.
(лв)
(посочете ефекта САМО  ЗА ВАШЕТО ЗВЕНО в ПАРИЧНА СУМА)</t>
  </si>
  <si>
    <t>Подадени през 2013 г. заявки за патенти, полезни модели, търговски марки и сортови семена 
(в България, в ЕПО, в други страни), включително лични патенти на служители от звеното
Колони 1, 3, 4, 5, 6, 7, 8, 9, 15 са задължителни за попълване! Ако някоя клетка от тези колони не е попълнена, ще се оцвети в жълто.</t>
  </si>
  <si>
    <t>Издадени през 2013 г. патенти, свидетелства за регистрация на полезни модели, 
сертификати за нови сортове растения, регистрирани търговски марки (в България, в ЕПО, в други страни), включително лични патенти на служители от звеното
Колони 1, 2, 3, 4, 5, 6, 7, 8, 9, 15 са задължителни за попълване! Ако някоя клетка от тези колони не е попълнена, ще се оцвети в жълто.</t>
  </si>
  <si>
    <t>Поддържани през 2013 г. защитни документи, 
включително лични патенти на служители от звеното
Колони 1, 2, 3, 4, 5, 6, 7, 8, 9, 15 са задължителни за попълване! Ако някоя клетка от тези колони не е попълнена, ще се оцвети в жълто.</t>
  </si>
  <si>
    <t>Разходи по
поддържането
през 2013 г.
(лв)</t>
  </si>
  <si>
    <t>Постъпления от
лицензионна
реализация
през 2013 г.
(лв)</t>
  </si>
  <si>
    <t>Прекратени през 2013 г. защитни документи, 
включително лични патенти на служители от звеното
Колони 1, 2, 3, 4, 5, 6, 7, 8, 9, 13, 14 са задължителни за попълване! Ако някоя клетка от тези колони не е попълнена, ще се оцвети в жълто.</t>
  </si>
  <si>
    <t>Брой докторанти през 2013 г.</t>
  </si>
  <si>
    <t>Докторанти към 01.01.2013=докторанти на 31.12.2011 г.
В новозачислените докторанти влизат всички, които са зачислени от дата през отчетната година. Новозачислените на 01.01. 2013 г. се описват от 9 до 16 колона и не се включват в бройките от 1 до 8 колона.
Колона 1 = колона 2 + колона 3 + колона 4 + колона 5
Колона 1 = колона 7 + колона8
Колона 9 = колона 10 + колона 11 + колона 12 + колона 13
Колона 9 = колона 15 + колона 16
Колона 18 = колона 19 + колона 20 + колона 21 + колона 11
Колона 18 = колона 24 + колона 25
Колона 26 = колона 27 + колона 28 + колона 29 + колона 30
Колона 26 = колона 32 + колона 33
Колона 1 + колона 9 - колона 18 = колона 26
Колона 2 + колона 10 - колона 19 = колона 27
Колона 3 + колона 11 - колона 20 = колона 28
Колона 4 + колона 12 - колона 21 = колона 29
Колона 5 + колона 13 -колона 22 = колона 30
Колона 6 + колона 14 - колона 23 = колона 31
Колона 7 + колона 15 - колона 24 = колона 32
Колона 8 + колона 16 - колона 25 = колона 33
Ако имате несъответствие в в сборовете, съответната клетка  в ДОКТОРАНТИ на 31.12.2013 г. ще се оцвети в жълто.</t>
  </si>
  <si>
    <t>ДОКТОРАНТИ към 01.01.2013 г.</t>
  </si>
  <si>
    <t>НОВОЗАЧИСЛЕНИ ДОКТОРАНТИ през 2013 г.</t>
  </si>
  <si>
    <t>ЗАЩИТИЛИ
ДОКТОРАНТИ
през 2013 г.</t>
  </si>
  <si>
    <t>ОТЧИСЛЕНИ ДОКТОРАНТИ през 2013 г.</t>
  </si>
  <si>
    <t>ДОКТОРАНТИ на 31.12.2013 г.</t>
  </si>
  <si>
    <t>Списък на успешно защитилите дисертационен труд докторанти през 2013 г.
Колони 2, 3, 4 са задължителни за попълване! Ако някоя клетка от тези колони не е попълнена, ще се оцвети в жълто.</t>
  </si>
  <si>
    <t>Участие в подготовка на специалисти през 2013 г.</t>
  </si>
  <si>
    <t>Участие в подготовка на специалисти през 2013 г. (общо за звеното)</t>
  </si>
  <si>
    <t>Експертна дейност през 2013 г.</t>
  </si>
  <si>
    <t>Експертна дейност през 2013 г.  (общо за звеното)</t>
  </si>
  <si>
    <t>Проведени от звеното през 2013 г. 
международни конференции и семинари в България</t>
  </si>
  <si>
    <t>Проведени от звеното през 2013 г. 
национални конференции и семинари</t>
  </si>
  <si>
    <t>Участие през 2013 г. в международни конференции с 
доклади или съавторство</t>
  </si>
  <si>
    <t>Участие през 2013 г. в международни конференции с 
доклади или съавторство
(общо за звеното)</t>
  </si>
  <si>
    <t>Включват се споразумения, сключени през 2013 г., както и споразумения, които са сключени предходни години, но са в сила през 2013 г.
Не се включва ЕБР.
Всички колони са задължителни за попълване! Ако някоя клетка не е попълнена, ще се оцвети в жълто.</t>
  </si>
  <si>
    <t>Включват се споразумения, сключени през 2013 г., както и споразумения, които са сключени предходни години, но са в сила през 2013 г.
Всички колони са задължителни за попълване! Ако някоя клетка не е попълнена, ще се оцвети в жълто.</t>
  </si>
  <si>
    <t>Осъществени през 2013 г. командировки за 
участие в научни прояви (конгреси, конференции и др.) в чужбина
Всички колони са задължителни за попълване! Ако някоя клетка не е попълнена, ще се оцвети в жълто.</t>
  </si>
  <si>
    <t>Осъществени през 2013 г. командировки за 
краткосрочни и дългосрочни научни изследвания или за четене на лекции в чужбина
Всички колони са задължителни за попълване! Ако някоя клетка не е попълнена, ще се оцвети в жълто.</t>
  </si>
  <si>
    <t>Осъществени през 2013 г. командировки със 
заповед за специализация
Всички колони са задължителни за попълване! Ако някоя клетка не е попълнена, ще се оцвети в жълто.</t>
  </si>
  <si>
    <t>Учени, които към 31.12.2013 г. пребивават в 
чужбина с разрешен неплатен отпуск
Всички колони са задължителни за попълване! Ако някоя клетка не е попълнена, ще се оцвети в жълто.</t>
  </si>
  <si>
    <t xml:space="preserve">Осъществени през 2013 г. командировки в чужбина по организационни и административни задачи </t>
  </si>
  <si>
    <t>Гостували чуждестранни учени през 2013 г.
(Ако е необходимо, добавете още колони за страни)</t>
  </si>
  <si>
    <t>Придобити през 2013 г. стипендии за стимулиране на научен обмен 
(без стипендиите, получавани от докторантите по държавна поръчка)</t>
  </si>
  <si>
    <t>Размер на чл. внос за 2013 г. 
(лв)</t>
  </si>
  <si>
    <t>Платен от звеното чл. внос 
през 2013 г. 
(лв)</t>
  </si>
  <si>
    <t>Получени трансфери от НФНИ 
в звеното през 2013 г. 
(лв)
(Пишете само парични суми!!!)</t>
  </si>
  <si>
    <r>
      <t xml:space="preserve">Срок на
проекта
</t>
    </r>
    <r>
      <rPr>
        <b/>
        <i/>
        <sz val="14"/>
        <color indexed="9"/>
        <rFont val="Arial"/>
        <family val="2"/>
      </rPr>
      <t>(въведете години с четири цифри)</t>
    </r>
  </si>
  <si>
    <r>
      <rPr>
        <b/>
        <sz val="16"/>
        <color indexed="16"/>
        <rFont val="Arial"/>
        <family val="2"/>
      </rPr>
      <t>ИЗСЛЕДОВАТЕЛСКИ СЪСТАВ    към 31.12.2013 г.</t>
    </r>
    <r>
      <rPr>
        <b/>
        <sz val="12"/>
        <color indexed="16"/>
        <rFont val="Arial"/>
        <family val="2"/>
      </rPr>
      <t xml:space="preserve">
</t>
    </r>
    <r>
      <rPr>
        <b/>
        <sz val="14"/>
        <color indexed="16"/>
        <rFont val="Arial"/>
        <family val="2"/>
      </rPr>
      <t>(</t>
    </r>
    <r>
      <rPr>
        <b/>
        <i/>
        <sz val="14"/>
        <color indexed="16"/>
        <rFont val="Arial"/>
        <family val="2"/>
      </rPr>
      <t>служителите на основен трудов договор в отчетния период, с академични длъжности и 
такива без академични длъжности, но с образователна и научна степен „доктор”</t>
    </r>
    <r>
      <rPr>
        <b/>
        <sz val="14"/>
        <color indexed="16"/>
        <rFont val="Arial"/>
        <family val="2"/>
      </rPr>
      <t>)</t>
    </r>
  </si>
  <si>
    <t>Средна брутна работна заплата на изследователския състав за 2013 г.(на човек на месец, лв.):</t>
  </si>
  <si>
    <t>Име, под което публикува
(на български език, на латиница)</t>
  </si>
  <si>
    <r>
      <t xml:space="preserve">Публикации
</t>
    </r>
    <r>
      <rPr>
        <b/>
        <i/>
        <sz val="10"/>
        <color indexed="9"/>
        <rFont val="Arial"/>
        <family val="2"/>
      </rPr>
      <t>(автори, списание/монография, том, страница)</t>
    </r>
  </si>
  <si>
    <t>Публикации
(автори, списание/монография, том, страница)</t>
  </si>
  <si>
    <t>Оптимизиране получаването на биогаз чрез анаеробно разграждане на смеси от органични отпадъци в биоректори с непрекъснато разбъркване</t>
  </si>
  <si>
    <t>ФНИ, Тематичен конкурс</t>
  </si>
  <si>
    <t>ДО 02-190/08</t>
  </si>
  <si>
    <t>доц. Иван Симеонов</t>
  </si>
  <si>
    <t>979-36-14 issim@bas.bg</t>
  </si>
  <si>
    <t>ХТМУ, У-т „А.Златаров”, Тракийски у-т, ТУ-Габрово</t>
  </si>
  <si>
    <t>iR4</t>
  </si>
  <si>
    <t>Нова температурно-чувствителна супероксид дисмутаза от антарктически гъби: биотехнологично получаване, химическа характеристика и приложение</t>
  </si>
  <si>
    <t>ДО02-172/08</t>
  </si>
  <si>
    <t>проф. Мария Ангелова, дбн</t>
  </si>
  <si>
    <t>02-979-31-26 mariange@microbio.bas.bg</t>
  </si>
  <si>
    <t xml:space="preserve">ИБИР, БАН; БФ при СУ; Университета в Павия, Италия; Университета в Лиеж, Белгия </t>
  </si>
  <si>
    <t>IR4</t>
  </si>
  <si>
    <t>Детоксикация на водни екосистеми замърсени с тежки метали и ксенобиотици</t>
  </si>
  <si>
    <t>ДОО2-185</t>
  </si>
  <si>
    <t>доц. Колишка Цекова</t>
  </si>
  <si>
    <t>02 9793167; ktsekova@microbio.bas.bg</t>
  </si>
  <si>
    <t>И-т по инж. химия - БАН; ХФ - СУ</t>
  </si>
  <si>
    <t>iR3</t>
  </si>
  <si>
    <t>ДНК ваксини: насочване на вирусни антигени чрез генетично-конструирани химерни молекули</t>
  </si>
  <si>
    <t>ДТК 02/19</t>
  </si>
  <si>
    <t>979 6357 tchorban@microbio.bas.bg</t>
  </si>
  <si>
    <t>Разработване на нови антитуберколозни агенти</t>
  </si>
  <si>
    <t>ФНИ, младежки проект</t>
  </si>
  <si>
    <t>ДМУ 02/3</t>
  </si>
  <si>
    <t>гл. ас. Виолета Русева</t>
  </si>
  <si>
    <t>02/9793168violeta_valcheva@mail.bg</t>
  </si>
  <si>
    <t>Фармацевтичен Факултет, МУ - София; Химически Факултет на СУ, ИОХЦФ-БАН</t>
  </si>
  <si>
    <t>Нови рекомбинантни циклодекстрин глюканотрансферази от алкалофилни бацили и нови имобилизирани биокатализатори за продукция  на циклодекстрини</t>
  </si>
  <si>
    <t>ДТК 02/73</t>
  </si>
  <si>
    <t>доц. Александра Тонкова</t>
  </si>
  <si>
    <t>979 31 63;tonkova@microbio.bas.bg</t>
  </si>
  <si>
    <t>Проф. д-р Йордан Ников (Франция), Доцент д-р Мирка Шафарикова (Чехия), Доцент д-р Вяра Иванова (Пловдив)</t>
  </si>
  <si>
    <t>Предизвикателства на латентната туберкулоза - нетрадиционен модел за интердисциплинарни проучвания</t>
  </si>
  <si>
    <t>ФНИ, Идеи</t>
  </si>
  <si>
    <t>ИД 02/27</t>
  </si>
  <si>
    <t>доц. Надя Маркова</t>
  </si>
  <si>
    <t>02/9793168, nadya.markova@gmail.com</t>
  </si>
  <si>
    <t>Метагеномен подход за идентификация и биосинтеза на кисела термостабилна α-амилаза от термофилни микроорганизми</t>
  </si>
  <si>
    <t>доц. Маргарита Камбурова</t>
  </si>
  <si>
    <t>9793176; margikam@microbio.bas.bg</t>
  </si>
  <si>
    <t>АгроБиоИнститут, ССА</t>
  </si>
  <si>
    <r>
      <t xml:space="preserve">Бърза детекция на резистентни щамове </t>
    </r>
    <r>
      <rPr>
        <i/>
        <sz val="10"/>
        <rFont val="Arial"/>
        <family val="2"/>
      </rPr>
      <t>M. tuberculosis</t>
    </r>
    <r>
      <rPr>
        <sz val="10"/>
        <rFont val="Arial"/>
        <family val="2"/>
      </rPr>
      <t xml:space="preserve"> чрез молекулярно-генетични методи </t>
    </r>
  </si>
  <si>
    <t>ДМУ 02/1</t>
  </si>
  <si>
    <t>02/9793168; violeta_ valcheva@mail.bg</t>
  </si>
  <si>
    <t>Изследване на растителни in vitro системи на видове Salvia с различно плоидно ниво</t>
  </si>
  <si>
    <t>ФНИ, DAAD</t>
  </si>
  <si>
    <t>ДНТС – 02/5-2010</t>
  </si>
  <si>
    <t>проф. Атанас Павлов и Thomas Bley</t>
  </si>
  <si>
    <t>lbpmbas@yahoo.com</t>
  </si>
  <si>
    <t>Institute for Food Technology and Bioprocess Engineering,   TU Dresden, Germany</t>
  </si>
  <si>
    <t>iR1</t>
  </si>
  <si>
    <t>Молекулярни и биохимични анализи на антарктически щамове фунги: Проучвания на биодеградационната им способност по отношение на фенолни и полиароматни замърсители на околната среда</t>
  </si>
  <si>
    <t>ФНИ, Насърчаване на научните изследвания в приоритетни области</t>
  </si>
  <si>
    <t>ДТК 02/74</t>
  </si>
  <si>
    <t>доц. Златка Алексиева</t>
  </si>
  <si>
    <t>979 3114 zlatkama@yahoo.com</t>
  </si>
  <si>
    <t>Диворастящите ягодоплодни видове в България – ценен ресурс за човешкото здраве</t>
  </si>
  <si>
    <t>ТК-01-187/08</t>
  </si>
  <si>
    <t>доц. В. Кондакова,             доц. Л. Думанова</t>
  </si>
  <si>
    <t>979-63-56, doumanova@microbio.bas.bg</t>
  </si>
  <si>
    <t>АгроБиоИнститут, ИМикБ - БАН</t>
  </si>
  <si>
    <t>текущ</t>
  </si>
  <si>
    <t>Биосинтез на екзополизахариди от екстремофилни микроорганизми</t>
  </si>
  <si>
    <t>ДТК02/46</t>
  </si>
  <si>
    <t>доц. Костанца Павлова, доц. Маргарита Камбурова</t>
  </si>
  <si>
    <t>konpavlova@yahoo.com; margikam@microbio.bas.bg</t>
  </si>
  <si>
    <t>ИИХ - АН; УХТ - Пловдив; Фирма ЕТ "БОДИ Д" Д. Добрев</t>
  </si>
  <si>
    <t>iR2</t>
  </si>
  <si>
    <t>Микробно разнообразие в българската пещера Магурата и опазване на уникалните скални рисунки</t>
  </si>
  <si>
    <t>ФНИ, Стимулиране на научните изследвания в ДВУ</t>
  </si>
  <si>
    <t>ДДВУ 02/ 73</t>
  </si>
  <si>
    <t>проф. В. Грудева /Доц. Евгения Василева-Тонкова</t>
  </si>
  <si>
    <t>979-31-39; evaston@yahoo.com</t>
  </si>
  <si>
    <t>СУ "Кл.Охридски", ГИ-БАН, Пещерен клуб "Хеликтит"</t>
  </si>
  <si>
    <t xml:space="preserve"> Функционално подтискане на автореактивниТ клетки чрез антитялова терапия при миши и хуманизирани SCID модели на системен лупус еритематозус и множествена склероза </t>
  </si>
  <si>
    <t>ДДВУ 02-34</t>
  </si>
  <si>
    <t xml:space="preserve"> доц. Добромир Кюркчиев, доц. Андрей Чорбанов</t>
  </si>
  <si>
    <t>979 6357   tchorban@microbio.bas.bg</t>
  </si>
  <si>
    <t>МУ София</t>
  </si>
  <si>
    <t>Антитуморна активност на хемоцианини от гастроподни организми</t>
  </si>
  <si>
    <t xml:space="preserve">ДТК 02/78 </t>
  </si>
  <si>
    <t>доц. Андрей Чорбанов</t>
  </si>
  <si>
    <t>ИОХ - БАН</t>
  </si>
  <si>
    <t>Интегрирани биологични системи за получаване на изохинолинови алкалоиди от представители на род Fumaria и техни модифицирани чрез микробна трансформация произвидни</t>
  </si>
  <si>
    <t>д-р Иван Иванов</t>
  </si>
  <si>
    <t>ИБЕИ -БАН; УХТ - Пловдив</t>
  </si>
  <si>
    <t>Амилолитични пробиотици с приложение в хранително-вкусовата промишленост</t>
  </si>
  <si>
    <t>ДМУ 03/45</t>
  </si>
  <si>
    <t>доц. Пенка Петрова</t>
  </si>
  <si>
    <t>0878207286, pepipetrova@yahoo.com</t>
  </si>
  <si>
    <t>ИИХ-БАН, УХТ, Пловдив</t>
  </si>
  <si>
    <t>Синтез и оценка приложимостта на нови флуорогенни багрила за целите на микробиологичния контрол на млечни продукти и храни</t>
  </si>
  <si>
    <t>ДМУ 03/29</t>
  </si>
  <si>
    <t>979 3165 pizzi@mail.bg</t>
  </si>
  <si>
    <t>СУ "Климент Охридски" - ХФ</t>
  </si>
  <si>
    <t>IR1</t>
  </si>
  <si>
    <t>Индуциране на толерантност към фактор VIII при хемофилия А</t>
  </si>
  <si>
    <t>Програма Рила/Егида</t>
  </si>
  <si>
    <t>ДРИЛА 01/3</t>
  </si>
  <si>
    <t>доц. Анастас Пашов</t>
  </si>
  <si>
    <t>979-63-48, a_pashov@microbio.bas.bg</t>
  </si>
  <si>
    <t>INSERM UMRS872(Eq. 16) Cordelier, Paris</t>
  </si>
  <si>
    <t>9 000  лева</t>
  </si>
  <si>
    <t>9 000 лева</t>
  </si>
  <si>
    <t>Формиране и развитие на чревния гликокаликс – граничен страж срещу инфекциите</t>
  </si>
  <si>
    <t>ФНИ</t>
  </si>
  <si>
    <t>ДФНИ Б 01-30</t>
  </si>
  <si>
    <t>доц. Стоянка Стоицова</t>
  </si>
  <si>
    <t>979-31-59; stoitsova_microbiobas@yahoo.com</t>
  </si>
  <si>
    <t>ИЕМПАМ - БАН</t>
  </si>
  <si>
    <t>Биоразнообразие на антарктични микробни съобщества и тяхната адаптация в екстремните обкръжаващи условия</t>
  </si>
  <si>
    <t xml:space="preserve">доц. Евгения Василева-Тонкова
</t>
  </si>
  <si>
    <t>Получаване на биологично активни съединения от микробен и синтетичен произход за нови фармацевтични препарати, за биологично разграждане на отпадъци и други биотехнологии</t>
  </si>
  <si>
    <t>доц.Данка Гълъбова</t>
  </si>
  <si>
    <t>979-31-30 dgal@microbio.bas.bg</t>
  </si>
  <si>
    <t>Анаеробна биодеградация на лигноцелулозни отпадъци с получаване на биогаз и оползотворяване на въглеродния диоксид в него от микроводорасли</t>
  </si>
  <si>
    <t>ДФНИ-Е01/0001</t>
  </si>
  <si>
    <t>ас. Александър Крумов</t>
  </si>
  <si>
    <t xml:space="preserve">029793145    adkrumov@gmail.com  </t>
  </si>
  <si>
    <t>ИФР-БАН, СУ-БФ (София)</t>
  </si>
  <si>
    <t>iD3</t>
  </si>
  <si>
    <t>Подтискане на алерген-специфични В - клетки при хуманизирани SCID мишки чрез химерни антитела</t>
  </si>
  <si>
    <t>Фонд "Научни изследвания"</t>
  </si>
  <si>
    <t xml:space="preserve">ДО 02-312/08 </t>
  </si>
  <si>
    <t>НЦЗПБ - София</t>
  </si>
  <si>
    <t>Приложение на тирозин киназния инхибитор тирфостин AG 490 в модел на  колагеназа-индуциран остеартрит</t>
  </si>
  <si>
    <t>ФНИ-Б 01-6</t>
  </si>
  <si>
    <t>проф. Нина Ивановска</t>
  </si>
  <si>
    <t>979 3195/nina@microbio.bas.bg</t>
  </si>
  <si>
    <t>не</t>
  </si>
  <si>
    <t>80 000 лева</t>
  </si>
  <si>
    <t>Комплексна оценка на донорни генотипове и подход за създаване на български сортове домати с повишено антиоксидантно съдържание и подобрени вкусови качества на плодовете</t>
  </si>
  <si>
    <t xml:space="preserve">ДФНИ – Б01/16 </t>
  </si>
  <si>
    <t>проф. Атанас Павалов</t>
  </si>
  <si>
    <t>Аграрен университет, Пловдив; Институт по зеленчукови култури, Пловдив; Агробиоинститут, София</t>
  </si>
  <si>
    <t>Приложение на ОМИКС технологиите за разкриване на здравословния потенциал на българския мед</t>
  </si>
  <si>
    <t>Б01-31</t>
  </si>
  <si>
    <t>СУ, ИОХЦФ-БАН,Сдружение за биологично пчеларство (г.Елена), "Болгарресурс" ООД (гр. Лозница), "Съвместен геномен център" ЕООД (София)</t>
  </si>
  <si>
    <t>Нов подход за високоефективна химиотерапия на ентеровирусните инфекции</t>
  </si>
  <si>
    <t>ДФНИ Б01-13</t>
  </si>
  <si>
    <t>акад. Ангел С. Гълъбов</t>
  </si>
  <si>
    <t>02/9793108; galabov@microbio.bas.bg</t>
  </si>
  <si>
    <t>Съвременна алтернатива за профилактика и лечение на грип - мултитаргетни подходи с високоефективни комбинации на антивирусни химиотерапевтици и биологично активни вещества</t>
  </si>
  <si>
    <t>ФНИ, финансиране на фундаментални научни и научноприложни изследвания в приоритетните обрасти</t>
  </si>
  <si>
    <t>ДФНИ Б01-19</t>
  </si>
  <si>
    <t>ас. Лора Симеонова</t>
  </si>
  <si>
    <t>979-31-94; lora_simeonova@microbio.bas.bg</t>
  </si>
  <si>
    <t>НИС при СУ</t>
  </si>
  <si>
    <t>Изследване ефекта на пробиотици от род Lactobacillus върху серумни показатели и тъканни функции при развитието и прогресията на експериментално индуциран диабет тип 2 при плъхове</t>
  </si>
  <si>
    <t>Изследвания и селекция на  щамове дрожди Saccharomyces cerevisiae за производство на  биоетанол</t>
  </si>
  <si>
    <t>съизпълнител</t>
  </si>
  <si>
    <t>Тракийски университет</t>
  </si>
  <si>
    <t>не се финансира</t>
  </si>
  <si>
    <t>подизпълнител</t>
  </si>
  <si>
    <t>доц. Т. Влайкова /доц. С. Данова/</t>
  </si>
  <si>
    <t>979 3119 stdanova@abv.bg</t>
  </si>
  <si>
    <t>Тракийски университет (Стара Загора)</t>
  </si>
  <si>
    <t>Института по криобиология  и хранителни технологии –ССА</t>
  </si>
  <si>
    <t>Биотехнологичен и екологосъобразен подход за ефективно оползотворяване на отпадна растителна биомаса за получаване на компост и почвени подобрители</t>
  </si>
  <si>
    <t>Развитие на конкурентноспособността на българската икономика</t>
  </si>
  <si>
    <t>BG 161РО 003-1.1.06</t>
  </si>
  <si>
    <t>доц. А. Гущерова доц. К. Цекова</t>
  </si>
  <si>
    <t>marine_bg@abv.bg  ktsekova@microbio.bas.bg</t>
  </si>
  <si>
    <t>Иновет ООД (София)         Аграрен Университет (Пловдив)</t>
  </si>
  <si>
    <t xml:space="preserve">Текущ </t>
  </si>
  <si>
    <r>
      <t xml:space="preserve">Стрес индуцирани L-форми на </t>
    </r>
    <r>
      <rPr>
        <i/>
        <sz val="10"/>
        <rFont val="Arial"/>
        <family val="2"/>
      </rPr>
      <t xml:space="preserve">Mycobacterium bovis </t>
    </r>
    <r>
      <rPr>
        <sz val="10"/>
        <rFont val="Arial"/>
        <family val="2"/>
      </rPr>
      <t>значение за приживяемостта</t>
    </r>
  </si>
  <si>
    <t>Д02-789/28.08.2012 / BG051РО001-3.3.05/32</t>
  </si>
  <si>
    <t>водеща организация</t>
  </si>
  <si>
    <t>докторант Георги Славчев</t>
  </si>
  <si>
    <t xml:space="preserve">Скрининг на 45 силани за антивирусна активност срещу вирусни модели от таксономични групи, включващи причинители на инфекции, при коитон е показана химиотерапия </t>
  </si>
  <si>
    <t>Siogen Biotech SDN BHD (619366-U), Kуала Лумпур, Малайзия</t>
  </si>
  <si>
    <t>акад. Ангел Гълъбов, дмн</t>
  </si>
  <si>
    <t>galabov@microbio.bas.bg</t>
  </si>
  <si>
    <t>Селекциониране и изолиране на мутантни щамове за свръхпродукция на тимидин</t>
  </si>
  <si>
    <t>Германска фирма "Ресурси+Технологии=Управление"</t>
  </si>
  <si>
    <t>доц. Аександър Рътков</t>
  </si>
  <si>
    <t>ratkoval@microbio.bas.bg</t>
  </si>
  <si>
    <t>L-Лейцинови технологични тествания и предварителни лицен-зионни договорености</t>
  </si>
  <si>
    <t>Германска фирма "Амино"</t>
  </si>
  <si>
    <t>Микробиологичен синтез на алкалоиди и аминокиселини</t>
  </si>
  <si>
    <t>Глобално решение за кланици, месопреработвателни предприятия и фитосанитарния сектор: третиране на категория 3 животински отпадни продукти и получаване на висококачествен продукт с биопестициден ефект</t>
  </si>
  <si>
    <t>Aptar</t>
  </si>
  <si>
    <t>218345-2</t>
  </si>
  <si>
    <t>Доц. Адриана Гущерова
Доц. Евгения Василева-Тонкова</t>
  </si>
  <si>
    <t>979-31-27; marine_bg@abv.bg
979-31-39; evaston@yahoo.com</t>
  </si>
  <si>
    <t>АУ- Пловдив, БГА- Пловдив, Филипов ООД- Пловдив,
Алдагот ООД- Костинброд, Испания, Белгия, Франция</t>
  </si>
  <si>
    <t>Нови полизахарид модифициращи ензими за оптимизиране на хидроколоидите в медицината и хранително-вкусовата промишленост (ПолиМод Е)</t>
  </si>
  <si>
    <t>KBBE-2007-3-2-07 (ПолиМод Е)</t>
  </si>
  <si>
    <t>проф. Бруно Мьоесбахер, за България - доц. К. Лахчев</t>
  </si>
  <si>
    <t>79-31-79 kantcholahtchev@yahoo.com</t>
  </si>
  <si>
    <t>Универстет на Мюнстер (Германия), Institut National de la Recherche Agronomique (Франция), Centre National de la Recherche Scientifique (Франция), Wageningen Universiteit (Холандия), Sveriges Lantbruksuniversitet (Швеция), Bulgarian Academy of Sciences (София), Danisco A/S (Дания), Sanofi-Aventis Recherche &amp; Développement (Франция), Geneart AG (Германия), GTP Technology (Франция), ARTES Biotechnology GmbH  (Германия), Lyon Ingénierie Projets (Франция), Care Sense Consulting (Германия)</t>
  </si>
  <si>
    <t>Транслиращо сравнително изследване на антиген представящи свойства на субпопулации от човешки и миши В лимфоцити</t>
  </si>
  <si>
    <t>BCellsMiceToMen</t>
  </si>
  <si>
    <t>PIRG05-GA-2009-248289</t>
  </si>
  <si>
    <t>979 6348; a_pashov@microbio.bas.bg</t>
  </si>
  <si>
    <t>150 000 лева</t>
  </si>
  <si>
    <t>евро</t>
  </si>
  <si>
    <t xml:space="preserve">150 000 лева </t>
  </si>
  <si>
    <t xml:space="preserve">Изграждане на съвместна стратегия на Европейските и   Средиземноморски страни за координиране на изследванията върху туберкулозата и нейния контрол EUMEDNETvsTB </t>
  </si>
  <si>
    <t>EUMEDNETvsTB No 245872</t>
  </si>
  <si>
    <t>9793168, nadya.markova@gmail.com</t>
  </si>
  <si>
    <t>Франция</t>
  </si>
  <si>
    <t>Eur</t>
  </si>
  <si>
    <t>ERASMUS</t>
  </si>
  <si>
    <t>481 Comp. Science (11.3) + 421 Biology and Biochemistry (11.4)</t>
  </si>
  <si>
    <t>029793614, issim@bas.bg</t>
  </si>
  <si>
    <t xml:space="preserve">Изследване на възможностите за анаеробна биодеградация на органични отпадъци на борда на международната космическа станция </t>
  </si>
  <si>
    <t>ЕБР</t>
  </si>
  <si>
    <t>ИМБП – Москва</t>
  </si>
  <si>
    <t>Молекулярни анализи нови подходи за мониторинг на микрофлората на ферментационни храни</t>
  </si>
  <si>
    <t xml:space="preserve">доц. С. Данова, доц. Вероника Делсенсери </t>
  </si>
  <si>
    <t>029793119, +3243664040</t>
  </si>
  <si>
    <t>БАН, WBI, Белгия</t>
  </si>
  <si>
    <t>да</t>
  </si>
  <si>
    <t>IR2</t>
  </si>
  <si>
    <t>029793108; galabov@microbio.bas.bg</t>
  </si>
  <si>
    <t xml:space="preserve">Използване на терапевтичния потенциал на парвовирус Н-1 за лечение на латентна инфекция с вирус Епщайн-Бар </t>
  </si>
  <si>
    <t>Deutsches Krebsforschung Zentrum, Хайделберг, Германия</t>
  </si>
  <si>
    <t>iD5, iM1</t>
  </si>
  <si>
    <t>Първичен хепатоцелуларен карцином в България: хепатитни вируси и фактори на околната среда</t>
  </si>
  <si>
    <t>ACIP</t>
  </si>
  <si>
    <t>Роля на мигриращите птици и пренасяните кърлежи върху разпространението на някои медицинско значими зоонози по Източно-Европейския път</t>
  </si>
  <si>
    <t>Институт Пастьор (Париж)                            ACIP</t>
  </si>
  <si>
    <t>ACIP A-08-2010</t>
  </si>
  <si>
    <t>доц. д-р Христо Найденски, двмн</t>
  </si>
  <si>
    <t>Институт по биоразнообразие и екосистемни изследвания - БАН; И-т Пастьор - Сант Петербург, Русия</t>
  </si>
  <si>
    <t>Роля на неутрофилите и НК клетките при колагеназа-индуциран остеоартрит</t>
  </si>
  <si>
    <t>A05_2011</t>
  </si>
  <si>
    <t>доц. Петя Димитрова</t>
  </si>
  <si>
    <t>Prof. Angela Santoni University La Sapienza, Rome; Dr.Crina Stavaru Cantacuzino Institute, Bucharest</t>
  </si>
  <si>
    <t>iR2, iD3</t>
  </si>
  <si>
    <t>Терапевтичен потенциал на модифицирани IgM и IgG препарати при експериментален островъзпалителен респираторен синдром</t>
  </si>
  <si>
    <t>A07-2012</t>
  </si>
  <si>
    <t>проф. Чавдар Василев</t>
  </si>
  <si>
    <t>9796348; vassilev@microbio.bas.bg</t>
  </si>
  <si>
    <t>Институт Пастьор, Париж</t>
  </si>
  <si>
    <t>Международна (International)</t>
  </si>
  <si>
    <t>32 Института от 27 страни (Алжир, Алжир; Бангуи, Централноафриканската република; Брюксел,Белгия; Сао Пауло, Бразилия; Пном Пен, Камбоджа; Дакар, Сенегал; Института Пастьор, Лил; Pointe-à-Pitre, Гваделупа; Кайен, Френска Гвиана; Хо Ши Мин,На Транг и Ханой, Виетнам; Техеран, Иран; Абиджан, Кот д'Ивоар; Тананарив, Мадагаскар; Казабланка, Мароко; Нумеа, Нова Каледония; Санкт Петербург, Русия; Тунис, Тунис; Атина, Гърция; Монтевидео, Уругвай; София, България; Букурещ, Румъния; Ниамей, Нигер; Яунде, Камерун; Сеул, Южна Корея; IPS Шанхай, Китай; Пастьор Фондация "Ню Йорк, САЩ; Канадски Пастьор ", Монреал, Канада; Хонг Конг университет - Пастьор изследователски център на Хонг Конг, Китай; Пастьор институт на Индия; (The Institut Pasteur International Network brings together 32 institutes from 27 countries (Algiers, Algeria; Bangui, Central African Republic; Brussels, Belgium; São Paulo, Brazil; Phnom Penh, Cambodia; Dakar, Senegal; Institut Pasteur de Lille; Lille, France; Pointe-à-Pitre, Guadeloupe; Cayenne, French Guyana; Ho Chi Minh City, Nha Trang and Hanoi, Vietnam; Tehran, Iran: (Pasteur Institute of Iran); Abidjan, Côte d'Ivoire; Tananarive, Madagascar; Casablanca, Morocco; Nouméa, New Caledonia; St Petersburg, Russia; Tunis, Tunisia; Athens, Greece; Montevideo, Uruguay; Sofia, Bulgaria; Bucharest, Romania; Niamey, Niger; Yaoundé, Cameroon; Seoul, South Korea; IPS Shanghai, China; Pasteur Foundation New York, USA; Canadian Pasteur Foundation, Montreal, Canada; Hong Kong University - Pasteur Research Centre Hong Kong, China; Pasteur Institute of India, Coonoor, India;)</t>
  </si>
  <si>
    <t>Международна мрежа на Институтите Пастьор (Institut Pasteur  International Network)</t>
  </si>
  <si>
    <t>EUMEDNET</t>
  </si>
  <si>
    <t>Франция,Испания,Германия,България, Мароко, Тунис,  Алжир</t>
  </si>
  <si>
    <t>University of Natural Resources and Life Sciences, Vienna, Austria; Ghent University, Gent, Belgium; Charles University, Prague, Czech Republic; CERMAV-CNRS, Grenoble, France; University of Tuebingen, Germany; Semmelweis University, Budapest, Hungary; Institute of Technology Tallaght, Dublin, Ireland; Università di Napoli Federico II, Naples, Italy; VU University Medical Center, Amsterdam, Netherlands; Institute of Genetics and Microbiology, University of Wroclaw, Poland; Institute for Biotechnology and Bioengineering, Lisboa, Portugal; Universidad CEU San Pablo, Madrid, Spain; Newcastle University and Cardiff University, United Kingdom</t>
  </si>
  <si>
    <t>Биореактор с потопен неподвижен пълнеж за получаване на биогаз</t>
  </si>
  <si>
    <t>биотехнология</t>
  </si>
  <si>
    <t>NTE-5-1-05</t>
  </si>
  <si>
    <t>1. Людмил Николов Николов
2. Иван Симеонов Симеонов
3. Вяра Савова Маматаркова
4. Асен Георгиев Мирков
5. Румен Петров Маринов
6.  Елена Йорданова Чорукова
7. Снежанка Николаева Михайлова
8. Емил Иванов Хорозов</t>
  </si>
  <si>
    <t>1. Людмил Николов Николов
2. Иван Симеонов Симеонов
3. Вяра Савова Маматаркова
4. Асен Георгиев Мирков
5. Румен Петров Маринов
6.  Елена Йорданова Чорукова
7. Снежанка Николаева Михайлова</t>
  </si>
  <si>
    <t>България</t>
  </si>
  <si>
    <t>Външно мембранните белтъци като специфични антигени за доказване на йерсиниоза</t>
  </si>
  <si>
    <t>петент</t>
  </si>
  <si>
    <t>Хуманна и ветеринарна медицина</t>
  </si>
  <si>
    <t>QLK-99/00780</t>
  </si>
  <si>
    <t xml:space="preserve">Институт по миккробиология "Стефан Ангелов" </t>
  </si>
  <si>
    <t>ИМикБ - Христо Найденски, Елица Голкочева, Анна Веселинова</t>
  </si>
  <si>
    <t>Метод за разграждане на нитрилни съединения, No106299</t>
  </si>
  <si>
    <t>патент</t>
  </si>
  <si>
    <t>биотехнология и околна среда</t>
  </si>
  <si>
    <t>К-907/1999</t>
  </si>
  <si>
    <t>МОН, ИМикБ -                Елка Емануилова, Елена Добрева, Пламен Димитров, Стефан Енгибаров, Иванка Бояджиева</t>
  </si>
  <si>
    <t>МОН и ИМикБ-БАН - Елка Емануилова, Елена Добрева, Пламен Димитров, Стефан Енгибаров, Иванка Бояджиева</t>
  </si>
  <si>
    <t>Поддържа се от МОН</t>
  </si>
  <si>
    <t xml:space="preserve"> асист. Стефан Енгибаров, 979-31-47,  stengibarov@microbio.bas.bg</t>
  </si>
  <si>
    <t>WO2005023871</t>
  </si>
  <si>
    <t xml:space="preserve">Агент за селективно потискане на автореактивни В клетки, асоциирани с болстта.  </t>
  </si>
  <si>
    <t>медицина и биология</t>
  </si>
  <si>
    <t>MINISTRY OF EDUCATION AND SCIENCE; (BG) VASSILEV, Tchavdar; TCHORBANOV, Andrei;MORITZ, Vihra;</t>
  </si>
  <si>
    <t>VASSILEV, Tchavdar; (BG).
TCHORBANOV, Andrei; (BG).
MORITZ, Vihra; (BG)</t>
  </si>
  <si>
    <t>проф. Чавдар Василев, 979-63-48,  vassilev@microbio.bas.bg</t>
  </si>
  <si>
    <t>WO2006056031</t>
  </si>
  <si>
    <t>Използване на феро-йони за увеличаване на имуно-реактивността на имуноглобулиновите препарати.</t>
  </si>
  <si>
    <t xml:space="preserve">VASSILEV, Tchavdar L.; (BG) </t>
  </si>
  <si>
    <t xml:space="preserve">VASSILEV, Tchavdar L.; (BG).
DIMITROV, Jordan D.; (BG).
KAVERI, Srinivas, V.; (FR).
LACROIX-DESMAZES, Sébastien; (FR) </t>
  </si>
  <si>
    <t>BG 20057299938 24.05.2007</t>
  </si>
  <si>
    <t>Неделина Стоянова Костадинова</t>
  </si>
  <si>
    <t>Снежана Валериева Русинова-Видева</t>
  </si>
  <si>
    <t>Десислава Борисова Тодорова</t>
  </si>
  <si>
    <t>Клетъчен отговор към нискотемператуарен стрес при антарктически гъби</t>
  </si>
  <si>
    <t>редовен</t>
  </si>
  <si>
    <t>Биосинтез на екзополизахариди от антарктически дрожди</t>
  </si>
  <si>
    <t>„Проучвания върху биосорбцията на тежки метали от свободни и имобилизирани клетки на Aspergillus niger B77”</t>
  </si>
  <si>
    <t xml:space="preserve"> </t>
  </si>
  <si>
    <t>01</t>
  </si>
  <si>
    <t>София, България</t>
  </si>
  <si>
    <t>13-14</t>
  </si>
  <si>
    <t>06</t>
  </si>
  <si>
    <t>Екологично инженерство и опазване на околната среда</t>
  </si>
  <si>
    <t>02-05</t>
  </si>
  <si>
    <t>10</t>
  </si>
  <si>
    <t>Велико Търново, България</t>
  </si>
  <si>
    <t>8-ми Балкански конгрес по микробиология</t>
  </si>
  <si>
    <t>Италия</t>
  </si>
  <si>
    <t>договор</t>
  </si>
  <si>
    <t>гл. ас. Жени Георгиева Митева-Сталева</t>
  </si>
  <si>
    <t>гл. ас. Екатерина Цанкова Крумова</t>
  </si>
  <si>
    <t>ас. Таня Георгиева Димова</t>
  </si>
  <si>
    <t>Белгия</t>
  </si>
  <si>
    <t>проект</t>
  </si>
  <si>
    <t>гл. ас. Виолета Вълчева Русева</t>
  </si>
  <si>
    <t>Русия</t>
  </si>
  <si>
    <t>докторант Анна Иванова Бръчкова</t>
  </si>
  <si>
    <t>Финландия</t>
  </si>
  <si>
    <t>доц. д-р  Данка Николова Гълъбова</t>
  </si>
  <si>
    <t>САЩ</t>
  </si>
  <si>
    <t>лицето</t>
  </si>
  <si>
    <t>приемащата страна и лицето</t>
  </si>
  <si>
    <t xml:space="preserve">проф. д-р Чавдар Любенов Василев, дбн </t>
  </si>
  <si>
    <t>приемащата страна и договор</t>
  </si>
  <si>
    <t>доц. д-р Милен Иванов Георгиев</t>
  </si>
  <si>
    <t>Кипър</t>
  </si>
  <si>
    <t>приемащата страна</t>
  </si>
  <si>
    <t>Испания</t>
  </si>
  <si>
    <t>28-04</t>
  </si>
  <si>
    <t>08-09</t>
  </si>
  <si>
    <t xml:space="preserve">Германия, Франкфурт на Майн  </t>
  </si>
  <si>
    <t>доц. д-р Иван Симеонов Симеонов</t>
  </si>
  <si>
    <t xml:space="preserve">Китай, Нанкинг </t>
  </si>
  <si>
    <t>17-26</t>
  </si>
  <si>
    <t>09</t>
  </si>
  <si>
    <t xml:space="preserve">Германия, Берлин  </t>
  </si>
  <si>
    <t>08</t>
  </si>
  <si>
    <t>27-30</t>
  </si>
  <si>
    <t>02</t>
  </si>
  <si>
    <t>Институт по микробиология "Стефан Ангелов"  - БАН</t>
  </si>
  <si>
    <t>проф. д-р Чавдар Любенов Василев, дбн</t>
  </si>
  <si>
    <t>Канада</t>
  </si>
  <si>
    <t>Румъния</t>
  </si>
  <si>
    <t>договор и спонсор</t>
  </si>
  <si>
    <t>договор, спонсор и лицето</t>
  </si>
  <si>
    <t>Република Китай</t>
  </si>
  <si>
    <t>доц. д-р Андрей Иванов Чорбанов</t>
  </si>
  <si>
    <t>доц. д-р Златка Милчева Алексиева</t>
  </si>
  <si>
    <t>Гърция</t>
  </si>
  <si>
    <t xml:space="preserve">доц. д-р Надя Димитрова Маркова </t>
  </si>
  <si>
    <t>проект и лицето</t>
  </si>
  <si>
    <t>доц. д-р Светла Трифонова Данова</t>
  </si>
  <si>
    <t>договор и лицето</t>
  </si>
  <si>
    <t>гл. ас. д-р Иглика Койчева Джумерска-Алексиева</t>
  </si>
  <si>
    <t>Германия</t>
  </si>
  <si>
    <t>гл. ас. д-р Мария Гергинова Гергинова</t>
  </si>
  <si>
    <t>гл. ас. д-р Николина Михайлова Михайлова</t>
  </si>
  <si>
    <t>стипендия</t>
  </si>
  <si>
    <t>гл. ас. Надежда Михайлова Пенева</t>
  </si>
  <si>
    <t>ас. Мая Маргаритова Захариева</t>
  </si>
  <si>
    <t>Сърбия</t>
  </si>
  <si>
    <t xml:space="preserve">приемащата страна </t>
  </si>
  <si>
    <t>ас. Цветелина Сашкова Паунова-Кръстева</t>
  </si>
  <si>
    <t>Полша</t>
  </si>
  <si>
    <t>приемащата страна и електронно микроскопски услуги</t>
  </si>
  <si>
    <t>биолог Мая Юриева Хаджиева</t>
  </si>
  <si>
    <t>докторант Георги Светославов Славчев</t>
  </si>
  <si>
    <t>Холандия</t>
  </si>
  <si>
    <t>докторант Росица Василева Тропчева</t>
  </si>
  <si>
    <t>International Network of Pasteur Institutes</t>
  </si>
  <si>
    <t>Решение на Ръководството на мрежата</t>
  </si>
  <si>
    <t>доктор на науките</t>
  </si>
  <si>
    <t>Атанас Иванов Павлов</t>
  </si>
  <si>
    <t>А. Паволов, A. Pavlov</t>
  </si>
  <si>
    <t>професор</t>
  </si>
  <si>
    <t>Мария Богомилова Ангелова</t>
  </si>
  <si>
    <t>М. Ангелова, M. Angelova; M.B. Angelova</t>
  </si>
  <si>
    <t>Нина Димитрова Ивановска</t>
  </si>
  <si>
    <t>Н. Ивановска, Nina Ivanovska</t>
  </si>
  <si>
    <t>Чавдар Любенов Василев</t>
  </si>
  <si>
    <t>Ч. Василев, Tchavdar Vassilev</t>
  </si>
  <si>
    <t>Христо Миладинов Найденски</t>
  </si>
  <si>
    <t>Адриана Георгиева Гущерова</t>
  </si>
  <si>
    <t>А. Гущерова, A. Goushterova</t>
  </si>
  <si>
    <t>доктор</t>
  </si>
  <si>
    <t>доцент</t>
  </si>
  <si>
    <t>Анастас Димитров Пашов</t>
  </si>
  <si>
    <t>А. Пашов, Anastas Pashov</t>
  </si>
  <si>
    <t>Андрей Иванов Чорбанов</t>
  </si>
  <si>
    <t>А. Чорбанов, Andrey Tchorbanov</t>
  </si>
  <si>
    <t>Блага Ангелова Мутафова</t>
  </si>
  <si>
    <t>Б. Ангелова, Blaga Angelova</t>
  </si>
  <si>
    <t>Веселин Кънчев Късовски</t>
  </si>
  <si>
    <t>В. Късовски, Veselin Kussovski</t>
  </si>
  <si>
    <t>Гинка Иванова Френгова</t>
  </si>
  <si>
    <t>Г. Френгова, G. Frengova</t>
  </si>
  <si>
    <t>Дора Миленова Бешкова</t>
  </si>
  <si>
    <t>Д. Бешкова, D. Beshtkova</t>
  </si>
  <si>
    <t>Евгения Славева Василева-Тонкова</t>
  </si>
  <si>
    <t>Е. Тонкова, Evgenia/Evgenija Vasileva-Tonkova</t>
  </si>
  <si>
    <t>Златка Милчева Алексиева</t>
  </si>
  <si>
    <t>З. Алексиева, Z. Alexievaa, Z. Aleksieva</t>
  </si>
  <si>
    <t>Иван Симеонов Симеонов</t>
  </si>
  <si>
    <t>И. Симеонов, Ivan Simeonov</t>
  </si>
  <si>
    <t>Колишка Ванчева Цекова</t>
  </si>
  <si>
    <t>К. Цекова, K. Tsekova</t>
  </si>
  <si>
    <t>Костанца Иванова Павлова</t>
  </si>
  <si>
    <t>К. Павлова, K. Pavlova</t>
  </si>
  <si>
    <t>Кънчо Любенов Лахчев</t>
  </si>
  <si>
    <t>К. Лахчев, Kantcho Lahtchev, Kancho Lahchev</t>
  </si>
  <si>
    <t>Любка Йорданова Думанова</t>
  </si>
  <si>
    <t>Л. Думонова, Doumanova L., Lyubka Doumanova</t>
  </si>
  <si>
    <t>Любомира Николаева Крумова-Гломб</t>
  </si>
  <si>
    <t>Л. Гломб, Lubomira Nikolaeva-Glomb; L. Nikolaeva</t>
  </si>
  <si>
    <t>Л. Кабаиванова, L. Kabaivanova</t>
  </si>
  <si>
    <t>Маргарита Стоянова Камбурова</t>
  </si>
  <si>
    <t>М. Камбурова, M. Kambourova</t>
  </si>
  <si>
    <t>Милен Иванов Георгиев</t>
  </si>
  <si>
    <t>М. Георгиев, M. Georgiev</t>
  </si>
  <si>
    <t>Милка Милчева Милева</t>
  </si>
  <si>
    <t>М. Милева, Milka Mileva; M. Mileva; M. Behar</t>
  </si>
  <si>
    <t>Надя Димитрова Маркова</t>
  </si>
  <si>
    <t>Н. Маркова, Nadya Markova</t>
  </si>
  <si>
    <t>Пенка Младенова Петрова</t>
  </si>
  <si>
    <t>П. Петрова, Penka Petrova</t>
  </si>
  <si>
    <t>Петя Асенова Димитрова</t>
  </si>
  <si>
    <t>П. Димитрова, Petya Dimitrova</t>
  </si>
  <si>
    <t>Светла Трифонова Данова</t>
  </si>
  <si>
    <t>С. Данова, Svetla Danova</t>
  </si>
  <si>
    <t>Стоянка Рангелова Стоицова</t>
  </si>
  <si>
    <t>С. Стоицова, Stoitsova S.</t>
  </si>
  <si>
    <t>Татяна Любомирова Аврамова</t>
  </si>
  <si>
    <t>Александър Емилов Христов</t>
  </si>
  <si>
    <t>А. Христов, A. Hristov</t>
  </si>
  <si>
    <t>главен асистент</t>
  </si>
  <si>
    <t>Анна Иванова Терзийска</t>
  </si>
  <si>
    <t>А.Терзийска, A.Terziyska, Lubomirova, Ljubomirova</t>
  </si>
  <si>
    <t>Ася Димитрова Ангелова</t>
  </si>
  <si>
    <t>А. Ангелова, Assia Angelova, Assia L Angelova</t>
  </si>
  <si>
    <t>Васил Георгиев Георгиев</t>
  </si>
  <si>
    <t>В. Георгев, V. Georgiev</t>
  </si>
  <si>
    <t>Виолета Вълчева Русева</t>
  </si>
  <si>
    <t>В. Вълчева, Violeta Valcheva</t>
  </si>
  <si>
    <t>Галина Динкова Стоянова</t>
  </si>
  <si>
    <t>Димитринка Ганчева Люцканова</t>
  </si>
  <si>
    <t>Д. Люцканова, Dimitrina Lyutskanova, Lyutzkanova</t>
  </si>
  <si>
    <t>Екатерина Цанкова Крумова</t>
  </si>
  <si>
    <t>Е. Крумова,E.Krumova;E.Z.Krumova;E.Tz.Krumova</t>
  </si>
  <si>
    <t>Елена Йорданова Чорукова</t>
  </si>
  <si>
    <t>Е. Чорукова, Elena Chorukova</t>
  </si>
  <si>
    <t>Захари Захариев Райков</t>
  </si>
  <si>
    <t>Иванка Николова Николова</t>
  </si>
  <si>
    <t>И. Николова, Nikolova, I.</t>
  </si>
  <si>
    <t>И.Джумерска-Алексиева,Iglika Djoumerska-Alexieva</t>
  </si>
  <si>
    <t>Игнат Янков Димов</t>
  </si>
  <si>
    <t>И. Димов, Ignat Dimov</t>
  </si>
  <si>
    <t>Йордан Стоянов Манасиев</t>
  </si>
  <si>
    <t>Й. Манасиев, Jordan Manasiev, Yordan Manasiev</t>
  </si>
  <si>
    <t>Маргарита Манолова Стоилова-Дишева</t>
  </si>
  <si>
    <t>М. Стоилова-Дишева, MargaritaM.Stoilova-Disheva</t>
  </si>
  <si>
    <t>Мария Гергинова Гергинова</t>
  </si>
  <si>
    <t>Мирослава Росенова Атанасова</t>
  </si>
  <si>
    <t>М. Атанасова M. Atonasova</t>
  </si>
  <si>
    <t>Нели Едуард Христова</t>
  </si>
  <si>
    <t>Н. Христова, Nelly Christova</t>
  </si>
  <si>
    <t>Николина Михайлова Михайлова</t>
  </si>
  <si>
    <t>Н. Михайлова, Nikolina Mihaylova</t>
  </si>
  <si>
    <t>Радослав Игнатов Абрашев</t>
  </si>
  <si>
    <t>Р. Абрашев, R. Abrashev</t>
  </si>
  <si>
    <t>Стефан Андреас Енгибаров</t>
  </si>
  <si>
    <t>С. Енгибаров, Stefan Engibarov, Stephan Engibarov</t>
  </si>
  <si>
    <t>Цветанка Христова Стефанова</t>
  </si>
  <si>
    <t>Ц. Стефанова, Tsvetanka Stefanova</t>
  </si>
  <si>
    <t>Юрий Петрович Абашев</t>
  </si>
  <si>
    <t>Ю. Абрашев, Yu. P. Abashev</t>
  </si>
  <si>
    <t>Анна Василева Сотирова</t>
  </si>
  <si>
    <t>А. Стоянова, Anna Sotirova</t>
  </si>
  <si>
    <t>Лиляна Василева Начева</t>
  </si>
  <si>
    <t>Л. Начева, L. Nacheva</t>
  </si>
  <si>
    <t>Надежда Михайлова Пенева</t>
  </si>
  <si>
    <t>Н. Пенева, Nadejda Peneva</t>
  </si>
  <si>
    <t>Николина Атанасова Атанасова</t>
  </si>
  <si>
    <t>Н. Атанасова, N. Atanasova</t>
  </si>
  <si>
    <t>Светлана Боянова Пашова</t>
  </si>
  <si>
    <t>С. Пашова, S. Pashova</t>
  </si>
  <si>
    <t xml:space="preserve">Спасен Василев Василев </t>
  </si>
  <si>
    <t>С. Василев, Spassen Vassilev</t>
  </si>
  <si>
    <t>асистент</t>
  </si>
  <si>
    <t>Александър Димитров  Крумов</t>
  </si>
  <si>
    <t>Крумов А. Д., Kroumov A.D.</t>
  </si>
  <si>
    <t>Ива Петкова Томова</t>
  </si>
  <si>
    <t>И. Томова, Tomova I.</t>
  </si>
  <si>
    <t>Калина Александрова Николова - Ганева</t>
  </si>
  <si>
    <t>К. Николова, Кalina Nikolova</t>
  </si>
  <si>
    <t>Лора Симеонова Симеонова</t>
  </si>
  <si>
    <t>Л. Симеонова, L.Simeonova; Lora Simeonova</t>
  </si>
  <si>
    <t>Петър Петров Грозданов</t>
  </si>
  <si>
    <t>Аделина Маринова Стоянова</t>
  </si>
  <si>
    <t>А. Сотирова, A. Stoyanova; Adelina Stoyanova</t>
  </si>
  <si>
    <t>Венелин Нейчев Хубенов</t>
  </si>
  <si>
    <t>Владислава Георгиева Дишлийска</t>
  </si>
  <si>
    <t>В. Дишлиийска, V. Dishliyska</t>
  </si>
  <si>
    <t>Жени Георгиева Митева - Сталева</t>
  </si>
  <si>
    <t>Ж. Митева-Сталева, J. Miteva; J. Miteva-Staleva</t>
  </si>
  <si>
    <t>Ирина Вадим Лазаркевич</t>
  </si>
  <si>
    <t>И. Лазаркевич, Irina Lazarkevich</t>
  </si>
  <si>
    <t>Мариана Стойнова Нинова</t>
  </si>
  <si>
    <t>М. Нинова, Mariana Ninova</t>
  </si>
  <si>
    <t>Надя Стойчева Радченкова</t>
  </si>
  <si>
    <t>Н. Радченкова, Nadya Radchenkova</t>
  </si>
  <si>
    <t>Н. Костадинова, N. Kostadinova</t>
  </si>
  <si>
    <t>Румяна Тодорова Енева</t>
  </si>
  <si>
    <t>Р. Енева, Rumyana Eneva</t>
  </si>
  <si>
    <t>С. Видева, S. Videva</t>
  </si>
  <si>
    <t>Цветелина Сашкова Паунова-Кръстева</t>
  </si>
  <si>
    <t>Ц. Паунова, Paunova Tsv., Paunova-KrastevaT.</t>
  </si>
  <si>
    <t>Дилнора Ергашевна Гоулямова</t>
  </si>
  <si>
    <t>Д. Гоулямова, Dilnora Gouliamova, D. Guliamova</t>
  </si>
  <si>
    <t>акад. д-р Ангел Симеонов Гълъбов, дмн</t>
  </si>
  <si>
    <t>Украйна</t>
  </si>
  <si>
    <t>акад. д-р  Ангел Симеонов Гълъбов, дмн</t>
  </si>
  <si>
    <t>доц. д-р Александър Борисов Рътков</t>
  </si>
  <si>
    <t>Руска федерация</t>
  </si>
  <si>
    <t>доц. д-р Анастас Димитров Пашов</t>
  </si>
  <si>
    <t>доц. д-р Веселин Кънчев Късовски</t>
  </si>
  <si>
    <t>Турция</t>
  </si>
  <si>
    <t>Унгария</t>
  </si>
  <si>
    <t>ЕБР и договор</t>
  </si>
  <si>
    <t>ас. Венелин Нейчев Хубенов</t>
  </si>
  <si>
    <t>инж. Георги Мариво Вълевски</t>
  </si>
  <si>
    <t>Агенция за икономическо развитие</t>
  </si>
  <si>
    <t>гл.ас. д-р Галина Динкова Стоянчева</t>
  </si>
  <si>
    <t>доц. д-р Кънчо Любенов Лахчев</t>
  </si>
  <si>
    <t>Чехия</t>
  </si>
  <si>
    <t>доц. д-р Пенка Младенова Петрова</t>
  </si>
  <si>
    <t>Г. Стоянчева,Ivanova-Stoyancheva,Dinkova</t>
  </si>
  <si>
    <t>В. Хубенов, Venelin Hubenov</t>
  </si>
  <si>
    <t>М. Георгиева, Maria Gerginova, M. Guerginovaргинова</t>
  </si>
  <si>
    <t>Людмила Владимирова Кабаиванова-Миланова</t>
  </si>
  <si>
    <t>Иглика Койчева Джумерска-Алексиева</t>
  </si>
  <si>
    <t>Благой Крумов Атанасов</t>
  </si>
  <si>
    <t>Звездомира Георгиева Цветанова</t>
  </si>
  <si>
    <t>З. Райков, Z.Raykov; Zahari Raykov</t>
  </si>
  <si>
    <t>Иванка Петрова Бояджиева</t>
  </si>
  <si>
    <t>Мая Маргаритова Захариева</t>
  </si>
  <si>
    <t>Нели Миленова Вилхелмова-Илиева</t>
  </si>
  <si>
    <t>П. Грозданов, P. Grozdanov</t>
  </si>
  <si>
    <t>Таня Георгиева Димова</t>
  </si>
  <si>
    <t>Андрей Стоянов Марчев</t>
  </si>
  <si>
    <t>Георги Светославов Славчев</t>
  </si>
  <si>
    <t>Т. Аврамова, Tatyana Avramova</t>
  </si>
  <si>
    <t>Б. Атанасов, Blagoy Atanasov</t>
  </si>
  <si>
    <t>Д. Тодорова, D. Todorova</t>
  </si>
  <si>
    <t>И. Бояджиева, Ivanka Boyadzhieva</t>
  </si>
  <si>
    <t xml:space="preserve">Н. Вилхелмова, Vilhelmova-Ilieva </t>
  </si>
  <si>
    <t>А. Марчев, Andrey Marchev</t>
  </si>
  <si>
    <t>Г. Славчев, G. Slavchev</t>
  </si>
  <si>
    <t>М. Захариева, M. Zaharieva</t>
  </si>
  <si>
    <t>Т. Димова, T. Dimova</t>
  </si>
  <si>
    <t>Димитър Николов Димитров</t>
  </si>
  <si>
    <t>300 375, 00 лв.</t>
  </si>
  <si>
    <t>д-р Стефка Калоянова / докторант Росица Тропчева</t>
  </si>
  <si>
    <t>доц. И.Симеонов</t>
  </si>
  <si>
    <t>проф. Христо Найденски,  979-31-61, hnajdenski@abv.bg</t>
  </si>
  <si>
    <t xml:space="preserve">З. Цветанова, Z.G. Tsvetanova </t>
  </si>
  <si>
    <t>Д. Димитров, D.N. Dimitrov</t>
  </si>
  <si>
    <t>Х. Найденски, Hristo Najdenski; Christo, Naydensky</t>
  </si>
  <si>
    <t>ДНТС Украйна 01/1</t>
  </si>
  <si>
    <t>ДНТС Украйна 01-3</t>
  </si>
  <si>
    <t>Датска фирма "Кристиан Хансен"</t>
  </si>
  <si>
    <t>pepipetrova@yahoo.com</t>
  </si>
  <si>
    <t>ХВП и Фармация</t>
  </si>
  <si>
    <t>Росица Тропчева, Светла Данова</t>
  </si>
  <si>
    <t>Светла Данова, 979 3119; std@microbio.bas.bg</t>
  </si>
  <si>
    <t>Метод за получаване на 2,3-Бутандиол</t>
  </si>
  <si>
    <t>не е по проект</t>
  </si>
  <si>
    <t>ИИХ - БАН</t>
  </si>
  <si>
    <t>Петров К., Петрова П., Бешков В.</t>
  </si>
  <si>
    <t xml:space="preserve">Обща генетика </t>
  </si>
  <si>
    <t>Пробиотици</t>
  </si>
  <si>
    <t>доц. Кънчо Лахчев</t>
  </si>
  <si>
    <t>Представител за България в Международна комисия по дрожди (ICY)</t>
  </si>
  <si>
    <t>1 рецензия за "Доктор"; 1 рецензия за Biotechnology and Biotechnol. Equipment</t>
  </si>
  <si>
    <t>Експерт към Националната агенция за оценяване и акредитация - МОН България; Заместник-председател на Комисията за ГМО към Министерството на екологията и природните ресурси в България;</t>
  </si>
  <si>
    <t>1 Рецензия на дисертационен труд за присъждане на научна и образователна степен “доктор” ; 1 Рецензия в конкурс за доцент; 1 Становище относно дисертационен труд за присъждане на научната степен “ДБН” 1 рецензия  за J. Environ. Chem. Eng.; 1 рецензия  за J. Haz. Mat.; 1 рецензия  за Biorem. Journal; 2 рецензии  за Biotech. Biotechnol. Еqu.; 5 писмени становища относно решения на Комисията по ГМО към МОСВ</t>
  </si>
  <si>
    <t>“Biotechnology &amp; Biotechnological Equipment”</t>
  </si>
  <si>
    <t xml:space="preserve">1 рецензия за сп. "Starch"; 3 рецензия за Process biochemistry; 1 рецензия за Biotechnology and Biotechnological Equipment; 1 рецензия за Chinese Journal of Oceanology and Limnology </t>
  </si>
  <si>
    <t>гл. ас. Галина Стоянчева</t>
  </si>
  <si>
    <t>Рецензия на дипломна работа на Петя Великова, дипломант от катедра Микробиология, СУ, Биологически факултет</t>
  </si>
  <si>
    <t>доц. Евгения Василева-Тонкова</t>
  </si>
  <si>
    <t>1 рецензия на проект към Chilean Fund for Scientific and Technological Research in Antarctica</t>
  </si>
  <si>
    <t>"Prime Journal of Microbiology" Research“, "African Journal of Food Science”</t>
  </si>
  <si>
    <t>доц. Светла Данова</t>
  </si>
  <si>
    <t>Технически експерт към Изпълнителна Агенция "Малки и средни предприятия" към Министерство на икономиката, България; ИА към Българска служба по акредитация</t>
  </si>
  <si>
    <t>2 рецензия за сп. "Arch. Microbiol."; 1 рецензия за Adv. J.  Environ. Sci. Technol.</t>
  </si>
  <si>
    <t>Нови полизахарид модифициращи ензими за оптимизиране на хидроколоидите в медицината и хранително-вкусовата промишленост (ДПРЕП7РП)</t>
  </si>
  <si>
    <t>МОН</t>
  </si>
  <si>
    <t>2521 от 28.06.2013 г.</t>
  </si>
  <si>
    <t>Комбинирана добавка с микотоксин - свързваща, антимикробна и пробиотична активност на основата на лактобацили</t>
  </si>
  <si>
    <t>полезен модел</t>
  </si>
  <si>
    <t>няма проект</t>
  </si>
  <si>
    <t>Биологично активен продукт, съдържащ хемоцианин</t>
  </si>
  <si>
    <t>медицина</t>
  </si>
  <si>
    <t>Павлинка Ал. Долашка-Ангелова; Христо Онуфри Нейчев; Александър К. Долашки; Весела С. Мощанска; Цветанка Хр. Стефанова; Сийка И. Захариева; Людмила Г. Велкова; Иван Д. Димитров; Борис П. Атанасов</t>
  </si>
  <si>
    <t>ВУ-Л 601/07  "Хемоцианините като стимулатори и антивирусни агенти. Определяне на генетичната и карбохидратна структура на хемоцианин от H.vuigaris."</t>
  </si>
  <si>
    <t>ИОХЦФ - БАН</t>
  </si>
  <si>
    <t>докторант Никола Стоянов Кереков</t>
  </si>
  <si>
    <t xml:space="preserve">ДМУ 03/77-2011             МУ 03/067   </t>
  </si>
  <si>
    <t>Хуманизирани SCID мишки за трансплантация на репродуктивни тъкани</t>
  </si>
  <si>
    <t>ДМУ03/44                            ИД 02/44</t>
  </si>
  <si>
    <r>
      <t xml:space="preserve">Изпитване на антивирусната активност </t>
    </r>
    <r>
      <rPr>
        <i/>
        <sz val="10"/>
        <rFont val="Arial"/>
        <family val="2"/>
      </rPr>
      <t>in vitro</t>
    </r>
    <r>
      <rPr>
        <sz val="10"/>
        <rFont val="Arial"/>
        <family val="2"/>
      </rPr>
      <t xml:space="preserve"> на екстракти от </t>
    </r>
    <r>
      <rPr>
        <i/>
        <sz val="10"/>
        <rFont val="Arial"/>
        <family val="2"/>
      </rPr>
      <t>Haberlea rhodopensis</t>
    </r>
    <r>
      <rPr>
        <sz val="10"/>
        <rFont val="Arial"/>
        <family val="2"/>
      </rPr>
      <t xml:space="preserve"> </t>
    </r>
  </si>
  <si>
    <t>Агробиоинститут</t>
  </si>
  <si>
    <t>доц. д-р Любомира Николаева-Гломб</t>
  </si>
  <si>
    <t>02/979 31 85 lubomira@microbio.bas.bg</t>
  </si>
  <si>
    <t>приключил</t>
  </si>
  <si>
    <t>3 500 лв</t>
  </si>
  <si>
    <t xml:space="preserve">5/13Н, Фонд "Наука"-УХТ, Пловдив </t>
  </si>
  <si>
    <t>5/13Н</t>
  </si>
  <si>
    <t>Съфинансиране на научни конференции</t>
  </si>
  <si>
    <t>ДО1 4524</t>
  </si>
  <si>
    <t xml:space="preserve">Приключил </t>
  </si>
  <si>
    <t>Генетична пластичност на на Л-форми на M.tuberculosis</t>
  </si>
  <si>
    <t>ДО1-4112/17.06.2013 BG051РО001-3.3.05/32</t>
  </si>
  <si>
    <t>Проучване на физиолого-биохимичните и еколого-ценотическите особености на микромицети, резистентни към стресовото въздействие с тежки метали</t>
  </si>
  <si>
    <t>02979-31-26 E-mail: mariange@microbio.bas.bg</t>
  </si>
  <si>
    <t>Криворожска ботаническа градина към НАН Украйна</t>
  </si>
  <si>
    <t>Получаване на модифицирани полимери с антимикробно действие на базата на активни субстанции, продуцирани от щамове Streptomyces и тяхното използване за консервация и реставрация на стенописи от антични египетски гробниц</t>
  </si>
  <si>
    <t>Университета в гр. Загазиг, Егинет</t>
  </si>
  <si>
    <t>Функционално подтискане н автореактивни Т клетки чрез антитялова терапия при миши и хуманизирани SCID модели на Системен лупус еритематозус</t>
  </si>
  <si>
    <t>УАН-Унгария</t>
  </si>
  <si>
    <t xml:space="preserve">Viral antigen targeting by genetically engineered chimeric molecules </t>
  </si>
  <si>
    <t>A-05-2013</t>
  </si>
  <si>
    <t>Гърция, Италия</t>
  </si>
  <si>
    <t>56 000 лв</t>
  </si>
  <si>
    <t>Козметични състави</t>
  </si>
  <si>
    <t>Козметика</t>
  </si>
  <si>
    <t>ДТК-02/46</t>
  </si>
  <si>
    <t>Боди-Д</t>
  </si>
  <si>
    <t>Боди-Д, К. Павлова, С. Влаев, И. Панчев, М. Кунчева</t>
  </si>
  <si>
    <t>Свобода Добрева, 032/649575,  office@bodid.net</t>
  </si>
  <si>
    <t>Състав за получаване на биогаз</t>
  </si>
  <si>
    <t xml:space="preserve">Институт по микробиология "Ст. Ангелов" - БАН
</t>
  </si>
  <si>
    <t xml:space="preserve">1. Иван Симеонов
2. Денчо Денчев
3. Венелин Хубенов
4. Снежанка Михайлова 
5. Елена Чорукова
</t>
  </si>
  <si>
    <t>доц. д-р И. Симеонов, 9793614, issim@microbio.bas.bg</t>
  </si>
  <si>
    <t xml:space="preserve">Микробна безопасност на продуктите от животински произход </t>
  </si>
  <si>
    <t>УХТ-Пловдив</t>
  </si>
  <si>
    <t>Микробиология на млякото и млечните продукти</t>
  </si>
  <si>
    <t>Микробна безопасност на продуктите от животински произход</t>
  </si>
  <si>
    <t>Биологично активни вещества от клетъчни култури</t>
  </si>
  <si>
    <t xml:space="preserve">Биологично активни вещества от клетъчни култури </t>
  </si>
  <si>
    <t xml:space="preserve">Биотехнологични производства на база растителни и клетъчни култури </t>
  </si>
  <si>
    <t>АУ - Пловдив</t>
  </si>
  <si>
    <t>АУ-Пловдив</t>
  </si>
  <si>
    <t xml:space="preserve">Съвременни технологии и методи за анализ на биологично активни вещества </t>
  </si>
  <si>
    <t xml:space="preserve"> Хранителна химия </t>
  </si>
  <si>
    <t>Оксидативен стрес</t>
  </si>
  <si>
    <t>НБУ</t>
  </si>
  <si>
    <t>акад. Ангел С. Гълъбов, дмн</t>
  </si>
  <si>
    <t>Химиотерапия и химиопрофилактика на вирусните инфекции</t>
  </si>
  <si>
    <t>БФ на СУ</t>
  </si>
  <si>
    <t>Медицинска вирусология</t>
  </si>
  <si>
    <t>Обща вирусология</t>
  </si>
  <si>
    <t>ВМФ на ЛТУ</t>
  </si>
  <si>
    <t>ФФ на СУ</t>
  </si>
  <si>
    <t>доц. Любка Думанова</t>
  </si>
  <si>
    <t>Имунохимия</t>
  </si>
  <si>
    <t xml:space="preserve">Ф-тет по химия и фармация на СУ </t>
  </si>
  <si>
    <t>доц. Милка Милева</t>
  </si>
  <si>
    <t>Аналитична химия и анализ на лекарствените средства</t>
  </si>
  <si>
    <t>Медицински колеж "Й. Филаретова"</t>
  </si>
  <si>
    <t>Фармакология на очните болести</t>
  </si>
  <si>
    <t>гл. ас. Александър Христов</t>
  </si>
  <si>
    <t>Рецензия за доцент към ЦНИДВМИ; Рецензии на монографии, учебници, научни отчети и др: 32</t>
  </si>
  <si>
    <t xml:space="preserve">“Future Microbiology”; “Аcta Virologica”; “Вопросы вирусологии” (“Problems in Russian Virology”); </t>
  </si>
  <si>
    <t>фондация "Акад. проф. д-р Стефан Ангелов", СУБ-секция "Микробиология"</t>
  </si>
  <si>
    <t>9 рецензии на статии, предложени за печат в научни списания, 1 рецензия на дипломна работа за магистърска степен</t>
  </si>
  <si>
    <t>член на редколегията на сп. "Екологично инжинерство и опазване на околната среда"</t>
  </si>
  <si>
    <t>сп. „ Biotechnology and Biotechnological equipment”</t>
  </si>
  <si>
    <t>4 рецензии на статии, предложени за печат в научни списания</t>
  </si>
  <si>
    <t>Repoorts, Studies, Publications, Abstracts - Deputy Editor-in-chief</t>
  </si>
  <si>
    <t>рецензии за списания -2</t>
  </si>
  <si>
    <t>рецензии за списания -18</t>
  </si>
  <si>
    <t>Представител на България в Програмните комитети на програма за научни изследвания и иновации на Европейския съюз "Хоризонт 2020"</t>
  </si>
  <si>
    <t>Facta Universitatis Series: Medicine and Biology</t>
  </si>
  <si>
    <t>Член на разширен научен съвет, катедра Микробиология - УХТ - Пловдив;Член на разширен научен съвет, катедра Биотехнология - УХТ - Пловдив; Член на разширен научен съвет - Медицинска Академия, катедра Микробиология - Пловдив; Член на разширен научен съвет - Медицинска Академия,Фармацефтичен Факултет, Катедра Химия - Пловдив</t>
  </si>
  <si>
    <t>Рецензия на дисертация - 1бр., Становище по защита на дисертация - 1 бр.</t>
  </si>
  <si>
    <t>Univrsity of Lorraine, France/Hosptial Kirchberg Luxembourg</t>
  </si>
  <si>
    <r>
      <t xml:space="preserve">Рецензия на дисертация: </t>
    </r>
    <r>
      <rPr>
        <b/>
        <sz val="11"/>
        <rFont val="Arial"/>
        <family val="2"/>
      </rPr>
      <t>1 бр.</t>
    </r>
    <r>
      <rPr>
        <sz val="11"/>
        <rFont val="Arial"/>
        <family val="2"/>
      </rPr>
      <t xml:space="preserve"> 
Рецензии на проектни предложения:</t>
    </r>
    <r>
      <rPr>
        <sz val="11"/>
        <rFont val="Arial"/>
        <family val="2"/>
      </rPr>
      <t xml:space="preserve"> </t>
    </r>
    <r>
      <rPr>
        <b/>
        <sz val="11"/>
        <rFont val="Arial"/>
        <family val="2"/>
      </rPr>
      <t xml:space="preserve">4 бр. </t>
    </r>
    <r>
      <rPr>
        <sz val="11"/>
        <rFont val="Arial"/>
        <family val="2"/>
      </rPr>
      <t xml:space="preserve">
Румънски Фонд за Наука (Romanian National Council for Research) 
Рецензии на публикации: </t>
    </r>
    <r>
      <rPr>
        <b/>
        <sz val="11"/>
        <rFont val="Arial"/>
        <family val="2"/>
      </rPr>
      <t xml:space="preserve">61 бр. </t>
    </r>
    <r>
      <rPr>
        <sz val="11"/>
        <rFont val="Arial"/>
        <family val="2"/>
      </rPr>
      <t xml:space="preserve">
PLOS One; Planta; Plant Biotechnology Journal; Biotechnology Advances – 2 бр.; Phytochemistry; Journal of Agricultural and Food Chemistry – 4 бр.; Applied Microbiology and Biotechnology – 4 бр.; Journal of Proteomics; Journal of Biotechnology; Biotechnology Letters – 3 бр.; Food Chemistry – 6 бр.; Plant Cell, Tissue and Organ Culture – 2 бр.; Biotechnology Progress; Molecular Biology Reports – 2 бр.; Biotechnology and Bioprocess Engineering; Central European Journal of Biology – 3 бр.; Current Biotechnology; Environmental Chemistry Letters; Food and Chemical Toxicology; Industrial Crops and Products; Journal of Botany; Molecules – 3 бр.; Natural Products Research; Pharmacognosy Magazine – 2 бр.; Phytochemistry Letters – 4 бр.; Plant Growth Regulation – 3 бр.; Process Biochemistry – 2 бр.; Acta Physiologiae Plantarum – 3 бр.; Acta Biologica Cracoviensia – 2 бр.; Nutrition Research; Planta Medica
</t>
    </r>
  </si>
  <si>
    <t>Гост редактор Biotechnology Advances (IF 9.5)
Гост редактор Phytochemistry Reviews (IF 4.1)
Член на редколегията на Pharmacognosy Magazine (IF 1.5)
Член на редколегията на BioMed Research International (IF 2.8)</t>
  </si>
  <si>
    <t>Член на Общото събрание на УХТ- Пловдив;Член на катедрен съвет на катедра “Органична химия и микробиология” -УХТ – Пловдив;5. Член на катедрен съвет на катедра “Аналитична химия” -УХТ – Пловдив</t>
  </si>
  <si>
    <t xml:space="preserve">Становище по конкурс за доцент по профeсионално направление 4.3. Биологически науки, специалност 01.06.12. Микробиология, обявен от Института по микробиология при БАН в ДВ, бр. 21 от 01. 03. 2013 г.; Рецензия проект: Ензимно модифициране на растителни полизахариди – Фонд Наука на ПУ; Рецензии в списания – 31бр.:- Journal of Botany – 2 -  407653; 194920; - International Journal of Biomolecules – 1 - IJBIOMAC-D-13-00289; - Process Biochemistry - 2 - PRBI –D-13-00336, PRBI –D-13-00336-R2; Chiamg Mai Journal of Science – 1 - CMJS-1866; - Bioprocess and Biosystems Engineering – 1 - BPBSE-13-0356; - Applied Microbiology and Biotechnology - 1 -
AMAB-D-13-01998; - Journal of Food Science and Technology-1- JFST-D-13-01156; - Engineering in Life Sciences -  22 - elsc201200212;
Elsc201200209; Elsc201200162; Elsc201200148; Elsc201200216; Elsc201300001; Elsc201300002; Elsc201200162R1; Elsc201300006; Elsc201200148R1; elsc201200162R1; Elsc201300001R1; elsc201200209R1; elsc201200216R1; Elsc201300036; elsc201200212R1; Elsc201300075; elsc201200128R1; elsc2013000860; elsc201300122; elsc201200212R2; elsc201300075R1;
</t>
  </si>
  <si>
    <t>Член на Борда на съветниците на списание MedicalPlants</t>
  </si>
  <si>
    <t>Зам. гл. Редактор (Co-Editor) на Engineering in Life Sciences (IF 2010-1.925);</t>
  </si>
  <si>
    <t xml:space="preserve">Член на катедрен съвет на катедра “Микробиология на млякото и млечните продукти” -УХТ – Пловдив </t>
  </si>
  <si>
    <t>Рецензия на проект към Фонд "Наука" - УХТ - Пловдив</t>
  </si>
  <si>
    <t>ISRN Bacteriology, Hindawi Publishing Corporation</t>
  </si>
  <si>
    <t>УС на НДЕИООС - председател, УС на САИ - член</t>
  </si>
  <si>
    <t>Списание „Екологично инженерство и опазване на околната среда” - 1 рецензия, списание "Bioautomation"- 1 рецензия, договор № Д002-163/16.12.2008 с ФНИ - 1 рецензия, 3rd International Conference on Systems and Control - 5 рецензии, International Journal of Metaheuristics - 1 рецензия.</t>
  </si>
  <si>
    <t>Списание „Екологично инженерство и опазване на околната среда”, списание „Автоматика и информатика”, списание "Bioautomation"</t>
  </si>
  <si>
    <t>Списание "Biotechnology &amp; Biotechnological Equipment" - 1 рецензия</t>
  </si>
  <si>
    <t xml:space="preserve"> Участие в Научно жури за избор на академична степен „Доктор” към Институт по микробиология, БАН</t>
  </si>
  <si>
    <t xml:space="preserve"> Участие в Научно жури за избор на академична степен „Доцент” към Институт по биофизика и биомедицинско инженерство, БАН; Рецензия на дипломна работа за степен „Магистър” към ХТМУ, Катедра Биотехнология</t>
  </si>
  <si>
    <t>Рецензия на дипломна работа за степен „Магистър” към ЛТУ; Рецензия на дипломна работа за степен „Бакалавър” към ЛТУ</t>
  </si>
  <si>
    <t xml:space="preserve">Рецензии за списания: Aquaculture Research, Biotechnology &amp; Biotechnological Equipment – 3, Current Microbiology, Enzyme and Microbial Technology, Ecological Engineering and Environment Protection -2,  International Journal of Microbiology Research and Reviews, Polar Biology, Fungal Biology, Process of Biochemistry – 2, World Journal of Microbiology and Biotechnology – 2, African Journal of Biochemistry, Antonie van Leeuwenhoek;                                                   Рецензии за ОНС "доктор" - 7;                 Рецензии за НС "Доктор на науките" - 2;          Отчети на проекти към МОН - 3;            Експертизи за акредитация към НАОА - 1 (Пловдивски Университет "Паисий Хилендарски")                                                </t>
  </si>
  <si>
    <t>София</t>
  </si>
  <si>
    <t>Ниско-температурна супероксид дисмутаза от антарктически гъби</t>
  </si>
  <si>
    <t>15</t>
  </si>
  <si>
    <t>03-06</t>
  </si>
  <si>
    <t>11</t>
  </si>
  <si>
    <t>Банско</t>
  </si>
  <si>
    <t>International Conference on Natural Products Utilization: From Plants to Pharmacy Shelf (ICNPU 2013)</t>
  </si>
  <si>
    <t>20-23</t>
  </si>
  <si>
    <t>26</t>
  </si>
  <si>
    <t>03</t>
  </si>
  <si>
    <t>Recent trends in leads finding: from plants to pharmacy shelf</t>
  </si>
  <si>
    <t>17 - 20</t>
  </si>
  <si>
    <t>04</t>
  </si>
  <si>
    <t>Северен Кипър</t>
  </si>
  <si>
    <t>1st MESMAP</t>
  </si>
  <si>
    <t>Treasure from garden: metabolomics, pharmacognosy and biotechnology of Verbascum spp., Georgiev M.</t>
  </si>
  <si>
    <t>16 - 17</t>
  </si>
  <si>
    <t>05</t>
  </si>
  <si>
    <t>Стара Загора, България</t>
  </si>
  <si>
    <t xml:space="preserve">Научна конференция с международно участие „Иновации и развитие на земеделието в България ” </t>
  </si>
  <si>
    <t>Characterization and application of sucroesters as antimicrobial agents, Matev G., Pavlov A.</t>
  </si>
  <si>
    <t>13 - 14</t>
  </si>
  <si>
    <t>III national conference with international participation „Ecological engineering and environment protection”</t>
  </si>
  <si>
    <t xml:space="preserve">Geranium sanguineum L. - an alternative source for isolation of lactic acid bacteria, Teneva Ts., Beshkova D., Marchev A., Nikolova M., Frengova G., Pavlov A. </t>
  </si>
  <si>
    <t xml:space="preserve">21 – 25 </t>
  </si>
  <si>
    <t>07</t>
  </si>
  <si>
    <t>Tyrol, Austria</t>
  </si>
  <si>
    <t>Trends in Natural Products Research: a Young Scientist Meeting of PSE and ÖPhG</t>
  </si>
  <si>
    <t>Antioxidant activity and GC/MS profiles of Salvia tomentosa Mill. cell suspension culture, Marchev A.</t>
  </si>
  <si>
    <t xml:space="preserve">02 - 04 </t>
  </si>
  <si>
    <t>Madrid, Spain</t>
  </si>
  <si>
    <t>5th International Conference on Enviromental, Industrial and Applied Microbiology,</t>
  </si>
  <si>
    <t xml:space="preserve">Optimization of cultural conditions for production of chitinase by bacterial soil isolate, Stoykov Y., Krastanov A., Pavlov A. </t>
  </si>
  <si>
    <t>17 - 19</t>
  </si>
  <si>
    <t>Пловдив, България</t>
  </si>
  <si>
    <t>Хранителна наука техника и технологии. 60 години УХТ – Пловдив</t>
  </si>
  <si>
    <t>18 - 19</t>
  </si>
  <si>
    <t>Научна конференция с международно участие “FOOD SCIENCE, ENGINEERING AND TECHNOLOGY 2013“</t>
  </si>
  <si>
    <t>30-31</t>
  </si>
  <si>
    <t>Научна конференция с международно участие в Съюза на учените в България</t>
  </si>
  <si>
    <t xml:space="preserve">Rheological properties of water solutions and emulsions with exopolysaccharides synthesized by Antarctic yeasts, Panchev I,  Kuncheva M., K. Pavlova K., Russinova-Videva S., Georgieva K.  </t>
  </si>
  <si>
    <t>03 - 06</t>
  </si>
  <si>
    <t>Банско, България</t>
  </si>
  <si>
    <t xml:space="preserve">22-23 </t>
  </si>
  <si>
    <t>Студентска научна конференция „Предизвикателства в химията“</t>
  </si>
  <si>
    <t>27-28</t>
  </si>
  <si>
    <t>Ниш, Сърбия</t>
  </si>
  <si>
    <t>Immunology Workshop</t>
  </si>
  <si>
    <t>22-27</t>
  </si>
  <si>
    <t>Милано, Италия</t>
  </si>
  <si>
    <t>15 Европейски конгрес по имунология</t>
  </si>
  <si>
    <t>31-03</t>
  </si>
  <si>
    <t>Matrahaza, Унгария</t>
  </si>
  <si>
    <t>EFIS-EJI Symposium</t>
  </si>
  <si>
    <t>А. Чорбанов, Н. Кереков, И. Джумерска 1. The activity of autoreactive IgG antibodies may be blocked by human serum and breast milk immunoglobulins. 2. Selective elimination of allergen-specific B lymphocytes with chimeric protein-engineered molecules.</t>
  </si>
  <si>
    <t>2-5</t>
  </si>
  <si>
    <t>ХХІ Интернационална конференция по биоенкапсулация</t>
  </si>
  <si>
    <t>18-21</t>
  </si>
  <si>
    <t>Дубай, Обединени арабски емирства</t>
  </si>
  <si>
    <t>2-nd Biotechnology World Congress</t>
  </si>
  <si>
    <t>Microbial Production of  Amino Acids, Ratkov A., Dimov I., Kristeva J., Filipov F.</t>
  </si>
  <si>
    <t>7-10</t>
  </si>
  <si>
    <t>гр. Трявна, България</t>
  </si>
  <si>
    <t>Количествен PCR за детекция на хранителни патогени в сурово краве мляко</t>
  </si>
  <si>
    <t>Двустранен договор</t>
  </si>
  <si>
    <t xml:space="preserve">BIOTECHNOLOGICAL PRODUCTION OF COLD-ACTIVE ENZYMES BY ANTARCTIC FUNGI </t>
  </si>
  <si>
    <t>Институт по микробиология "Стефан Ангелов" и Университета в Павия, Италия</t>
  </si>
  <si>
    <t>Dipartimento di Ecologia del Territorio, Università degli Studi di Pavia, ITALY</t>
  </si>
  <si>
    <t>Бъдещи проекти</t>
  </si>
  <si>
    <t>Анаеробно разграждане на органични отпадъци</t>
  </si>
  <si>
    <t>Университет в Ниш - Сърбия</t>
  </si>
  <si>
    <t>Моделиране и управление на анаеробно разграждане на органични отпадъци</t>
  </si>
  <si>
    <t>Университет за наука и технологии в Нанкинг - Китай</t>
  </si>
  <si>
    <t>Моделиране на БТП</t>
  </si>
  <si>
    <t>1. Споразумение със секция “Биоинформатика и математическо моделиране” към ИБФБМИ – БАН</t>
  </si>
  <si>
    <t>Управление на БТП</t>
  </si>
  <si>
    <t>3. Споразумение с ИСИР-БАН</t>
  </si>
  <si>
    <t>Васил Георгиев</t>
  </si>
  <si>
    <t>гл. ас. Ася Ангелова</t>
  </si>
  <si>
    <t>ас. Захари Райков</t>
  </si>
  <si>
    <t>Люксембург</t>
  </si>
  <si>
    <t>не е платен по решение на Ръководството на млежата</t>
  </si>
  <si>
    <t>-</t>
  </si>
  <si>
    <t>М. Георгиев</t>
  </si>
  <si>
    <t>А. Павлов</t>
  </si>
  <si>
    <t>Безплатен чл. внос за нови членове</t>
  </si>
  <si>
    <t>доц. С. Милева/ доц. Кънчо Лахчев</t>
  </si>
  <si>
    <t>доц. Дора Бешкова</t>
  </si>
  <si>
    <t>доц. Милен Георгиев</t>
  </si>
  <si>
    <t>beshkova@yahoo.com</t>
  </si>
  <si>
    <t>milengeorgiev@gbg.bg</t>
  </si>
  <si>
    <t>ivanov_ivan.1979@yahoo.com</t>
  </si>
  <si>
    <t>at_pavlov@yahoo.com</t>
  </si>
  <si>
    <t>Провеждане на проверочни експерименти</t>
  </si>
  <si>
    <t>Агрохолдинг ЗАО »Племзавод-Юбилейный»,  Руска федерация</t>
  </si>
  <si>
    <t>`</t>
  </si>
  <si>
    <t>Оптимизация на ферментационни процеси за получаване на аминокиселини</t>
  </si>
  <si>
    <t>Bulgarian Journal of Veterinary Medecine</t>
  </si>
  <si>
    <t>Член на експертна група по микробиологична оценка на риска и безопасността на храните при EFSA (Европейска агенция по безопасността на храните)</t>
  </si>
  <si>
    <t>2 становища за Националната комисия по етика към животните;  1 експертен доклад към Европейска агенция по безопасност на храните; 1 становище към Центъра за оценка на риска при БАБХ;  3 рецензии и 2 становища по ЗРАСРБ</t>
  </si>
  <si>
    <t>24-28</t>
  </si>
  <si>
    <t>Китай, Суджоу</t>
  </si>
  <si>
    <t>Yersinia 11: The 11th International Symposium on Yersinia</t>
  </si>
  <si>
    <t>Yersinia - from food-borne pathogen to live oral carrier vector, проф. д-р Х. Найденски, двмн</t>
  </si>
  <si>
    <t>Иновативни подходи за по добро оползотворяване  на местното биологично разнообразие в Югоизточна Европа, основани не етнофармакологията</t>
  </si>
  <si>
    <t>Юнеско</t>
  </si>
  <si>
    <t>проф. Симеон Ангелов - ИОХЦФ, акад. Ангел  Гълъбов и доц. Л. Думанова - ИМикБ</t>
  </si>
  <si>
    <t>9793108; galabov@microbio.bas.bg</t>
  </si>
  <si>
    <t>9793161;  hnajdenski@abv.bg</t>
  </si>
  <si>
    <t>9793131 petya_dimitrova@web.de</t>
  </si>
  <si>
    <t>Хепатитни вируси и първичен рак на черния дроб в страните от Източна Европа</t>
  </si>
  <si>
    <t>Болница “Токуда” и Institut Pasteur, Париж</t>
  </si>
  <si>
    <t>Елагитанини и сродни съединения срещу херпесни вируси</t>
  </si>
  <si>
    <t>Университета на Бордо, Institut des Science Moleculaires и Institut Europeen de Chimie et Biologie, Бордо</t>
  </si>
  <si>
    <t>Водно-разтворими силиций-фталоцианини за флуоресцентната диагностика и фотодинамичната терапия</t>
  </si>
  <si>
    <t>доц. Веселин Късовски</t>
  </si>
  <si>
    <t>9793174,   veselinkusovski@yahoo.com</t>
  </si>
  <si>
    <t>Технологичен институт-Гебзе, Турция</t>
  </si>
  <si>
    <t>БФ - СУ</t>
  </si>
  <si>
    <t>доц. Иванчо Симеонов</t>
  </si>
  <si>
    <t>Вирусни инфекции на окото</t>
  </si>
  <si>
    <t>гл. ас. Маргарита Стоилова-Дишева</t>
  </si>
  <si>
    <r>
      <t>Synthesis of coenzyme Q10 and B-carotene by yeasts isolated from Antarctic soil and lichen in response to ultraviolet and visible radiations, Dimitrova S., Pavlova K., Georgieva K., Rusinova-Videva S., Lukanov L., Zagorchev P.</t>
    </r>
    <r>
      <rPr>
        <sz val="11"/>
        <color indexed="8"/>
        <rFont val="Arial"/>
        <family val="2"/>
      </rPr>
      <t>; Biologically active substances by antarctic yeasts in bioreactor, Rusinova-Videva S., Georgieva K., Geogiev M., Pavlova K.; From natural plant habitats to discovering of lactobacteria, Teneva Ts., Beshkova D., Nikolova M., Frengova G., Pavlov A.; Biosynthesis of triterpenoids and phenolic compounds from Salvia scabiosifolia Lam. cell suspension cultivated in flasks and bioreactor, Marchev A.; Biological active compounds of Bulgarian Fumaria spp, А. Марчев; Metabolomics, pharmacognosy and biotehnology of Verbascum Xanhophoeniceum griseb, Alipieva K.,  Georgiev M.; Chemical profiling of elderberry fruts (Sambucus ebulus), Zahmanov G., Alipieva K., Simova S., Georgiev M.</t>
    </r>
  </si>
  <si>
    <t>BIOGAS FROM ORGANIC WASTE – PROCESS DESCRIPTION, MATHEMATICAL MODELLING, MONITORING, OPTIMISATION AND CONTROL, доц. И. Симеонов</t>
  </si>
  <si>
    <t xml:space="preserve">Biotechnology for production of glucomannan by Antarctic yeast, Vlaev S., Pavlova K., Kuncheva M., Panchev I., Dobreva  S., Martinov M.; Phigysical and chemical characteristics of an exopolysaccharide synthesized by Antarctic  yeast strain Cryptococcus laurentii AL62, Panchev I,  Kuncheva M., K. Pavlova K., Russinova-Videva S., Georgieva K., Dimitrova S.      </t>
  </si>
  <si>
    <t>Годишна университетска научна конференция на НВУ"В.Левски"</t>
  </si>
  <si>
    <t>Микробиологични проблеми в модел на питейно-битови водоснабдителни системи при симулирано инцидентно фекално замърсяване - З. Цветанова и Д. Димитров; Оценяване на потенциала за микробен растеж на полимерни материали, предназначени за изграждане на питейно-битови водоснабдителни системи -З. Цветанова и Д. Димитров</t>
  </si>
  <si>
    <t>Enhanced biosurfactant synthesis by cryogel entrapped bacteria,  Л. Кабаиванова</t>
  </si>
  <si>
    <t>Адаптирани HPLC методи за определяне на каротеноиди и токофероли в различни сортове домати, Л. Георгиева, А. Марчев, И. Иванов, Д. Ганева, Б. Божинов, А. Павлов; Адаптиране на HPLC метод за определяне на органични киселини в български сортове домати, Л. Георгиева, А. Марчев, Д. Ганева, Б. Божинов, А. Павлов</t>
  </si>
  <si>
    <t>26th Interantional Conference of Yeast Genetics and Molecular Biology</t>
  </si>
  <si>
    <t>Cell cycle in the yeast Hansenula (Ogataea) polymorpha, А. Стоянов</t>
  </si>
  <si>
    <t xml:space="preserve"> Yersinia - from food-borne pathogen to live oral carrier vector, проф. д-р Х. Найденски, двмн; Antiviral Activity in Vitro of a Series of Wild Berry Plant Extracts against Representatives of Picorna-, Orthomyxo- and Paramyxoviridae - Л. Николаева-Гломб, Л. Мукова, Н. Николова, Л. Думанова, А. С. Гълъбов; Effect of the Consecutive Alternative Administration (CAA) of a Novel Triple Anti-enteroviral Combination in Experimental Coxsackievirus B1 Neuroinfection in Mice - A. Стоянова, И. Николова, А. С. Гълъбов; Combined Activity of Oseltamivir and Vitamin E against Experimental Infection with Influenza Virus Type A/H3N2 in Vivo - А. С. Гълъбов, Л. Симеонова, Г. Гегова, К. Тодорова, М. Милева; Effects of Ellagitanins and Galotannins on HSV-1 Replication - Н. Вилхелмова, Ангел Гълъбов; 5' Untranslated Region of Coxsackieviruses as Target for Gene Silencing - Н. Петров, А. С. Гълъбов; Chemiluminescent in Vitro Estimation of the Antioxidant Capacity of Ellagic Acid, Vitamin E, Vitamin C, Oseltamivir and Isoprinosine - Л. Симеонова; Induction of Resistance to Potato Virus Y by Posttranscriptional Gene Silencing - Н. Петров; Antiradical Properties of Antimicrobial Activity of Rosa Alba L. Essential Oil against Some Oral Microorganisms - М. Милева, А. С. Гълъбов; Bioactive Potential of Wild Berry Fractions against Human Pathogens - Л. Думанова; O-Diphenoloxidase Activity of Helix Aspersa Maxima (Gastropd) Hemocyanin - Л. Думанова; Antioxidant Activity of Helix Aspersa Maxima (Gastropd) Hemocyanin - Л. Думанова;  Hemocyanines as adjuvants for non-conjugated bacterial and viral proteins - В. Гешева, К. Идакиева, С. Чаушева, Н. Кереков, К. Николова, Н. Михайлова, Л. Думанова, А. Чорбанов; Effect  of Zn2+, Cu2+ and Fe2+ ions for bioaccumulation of ergosterol, β – carotene and coenzyme Q10 by Antarctic yeast strain Sporobolomyces salmonicolor  AL1, Rusinova-Videva S., Dimitrova S, Georgieva K., Kacarova M., Pavlova K.; Medicinal plants- ecosystem for isolation of lactic acid bacteria, Teneva Ts., Beshkova D., Nikolova M., Frengova G., Pavlov A.; Optimization of cultural conditions for production of chitinase by bacterial soil isolate, Stoykov Y., Krastanov A., Pavlov A.; Metabolomics: an ideal platform for exploring biodiversity and accelerated lead finding?, Georgiev M.</t>
  </si>
  <si>
    <t>проф. Христо Найденски, двмн</t>
  </si>
  <si>
    <t>проф. Атанас Павлов, дтн</t>
  </si>
  <si>
    <t>доц. Екатерина Крумова</t>
  </si>
  <si>
    <t>д-р Костанца Павлова</t>
  </si>
  <si>
    <t>гл.ас. Елена Чорукова</t>
  </si>
  <si>
    <t>доц.  Людмила Кабаиванова</t>
  </si>
  <si>
    <t>доц. Адриана Гущерова</t>
  </si>
  <si>
    <t>Доц. Андрай Чорбанов</t>
  </si>
  <si>
    <t xml:space="preserve">1 Рецензия на дисертационен труд за присъждане на научна и образователна степен “доктор”; 2 Рецензии на дипломни работи; 2 рецензии за Proc. Biochem.; 2 рецензии за Eur. Food Res. Technol.; 1 рецензия за Доклади на БАН; 1 рецензия за Trakia jurnal; 1 рецензия за ФНИ </t>
  </si>
  <si>
    <t xml:space="preserve">“Acta Agriculturae Serbica”; „Medical Data”; „Romanian Archives of Microbiology and Immunology”; „Journal of Clinical Medicine”; “Biotechnology &amp; Biotechnological Equipment”; “Прилози/Contributions”; </t>
  </si>
  <si>
    <t>проф. Нина Ивановска, дбн</t>
  </si>
  <si>
    <t>9793168, joro_bt@abv.bg</t>
  </si>
  <si>
    <t xml:space="preserve">Усъвършенстване на метод и уред за изследване, интензифициране и управление на киселинна коагулация на мляко </t>
  </si>
  <si>
    <t>МОМН, "Наука и бизнес" Проекти, финансирани по схема за подкрепа на специализирани публикации в референи издания и издания с импакт фактор</t>
  </si>
  <si>
    <t>ФЕМС</t>
  </si>
  <si>
    <t>парична сума</t>
  </si>
  <si>
    <t>за провеждане конгрес</t>
  </si>
  <si>
    <t>за ремонт</t>
  </si>
  <si>
    <t>Българска левица</t>
  </si>
  <si>
    <t>IZEBZO</t>
  </si>
  <si>
    <t>Съфинансиране на научни конгрес</t>
  </si>
  <si>
    <t>ДО1 4580</t>
  </si>
  <si>
    <t>Д02-183</t>
  </si>
  <si>
    <t>029793161;  hnajdenski@abv.bg</t>
  </si>
  <si>
    <t>Д02-1066</t>
  </si>
  <si>
    <t>за подкрепа на специализирани публикации в референи издания и издания с импакт фактор</t>
  </si>
  <si>
    <t>ДО1-4128</t>
  </si>
  <si>
    <t>TLR 2 – медиирана продукция на интерлевкин 17 и експресия на RANKL при неутрофили</t>
  </si>
  <si>
    <t xml:space="preserve">докторант Виктория Миланова </t>
  </si>
  <si>
    <t>Изолиране и идентификация на щамове млечнокисели бактерии</t>
  </si>
  <si>
    <t xml:space="preserve">Скрининг на 78 вещества за антитуберкулозна активност </t>
  </si>
  <si>
    <t>Българо-американска фирма "Квантацеа"</t>
  </si>
  <si>
    <t>ас. Георги Славчев</t>
  </si>
  <si>
    <t>slavchevg@gmail.com</t>
  </si>
  <si>
    <t>Терапевтичен потенциал на модифицирани ИгМ
и ИгГ препарати в експериментални синдром на системен възпалителен отговор
(SIRS) и сепсис</t>
  </si>
  <si>
    <t>Швейцария</t>
  </si>
  <si>
    <r>
      <rPr>
        <b/>
        <sz val="16"/>
        <color indexed="16"/>
        <rFont val="Arial"/>
        <family val="2"/>
      </rPr>
      <t>БРОЙ ПУБЛИКАЦИИ ПРЕЗ 2013 г.</t>
    </r>
    <r>
      <rPr>
        <b/>
        <sz val="12"/>
        <color indexed="16"/>
        <rFont val="Arial"/>
        <family val="2"/>
      </rPr>
      <t xml:space="preserve">
</t>
    </r>
    <r>
      <rPr>
        <b/>
        <sz val="10"/>
        <color indexed="10"/>
        <rFont val="Arial"/>
        <family val="2"/>
      </rPr>
      <t>(</t>
    </r>
    <r>
      <rPr>
        <b/>
        <i/>
        <sz val="10"/>
        <color indexed="10"/>
        <rFont val="Arial"/>
        <family val="2"/>
      </rPr>
      <t>Представете допълнително списъци за всеки вид публикации
(с изключение на публикациите с чуждестранни учени</t>
    </r>
    <r>
      <rPr>
        <b/>
        <sz val="10"/>
        <color indexed="10"/>
        <rFont val="Arial"/>
        <family val="2"/>
      </rPr>
      <t>) и списък на цитатите.)</t>
    </r>
  </si>
  <si>
    <r>
      <t xml:space="preserve">Публикации, които са реферирани и индексирани в световната система за рефериране, индексиране и оценяване и са включени в издания с импакт фактор IF (Web Of Science) или импакт ранг SJR (SCOPUS) - </t>
    </r>
    <r>
      <rPr>
        <b/>
        <sz val="11"/>
        <color indexed="10"/>
        <rFont val="Arial"/>
        <family val="2"/>
      </rPr>
      <t>те са част от посочения по-горе брой</t>
    </r>
  </si>
  <si>
    <t>Молекулярни методи за детекция и количествено определяне на хранителни патогени</t>
  </si>
  <si>
    <t>двустранно сътрудничество</t>
  </si>
  <si>
    <t xml:space="preserve">Institute of Agruculture and Fisheries </t>
  </si>
  <si>
    <t>Разработване на ваксина срещу трахомата при човека</t>
  </si>
  <si>
    <t xml:space="preserve">медицински Университет, Виена </t>
  </si>
  <si>
    <t>2 - Виктория Миланова</t>
  </si>
  <si>
    <t>COST Action BM1003 «Микробните повърхностни детерминанти на вирулентността – мишени за нови терапевтични подходи при муковисцидозата»</t>
  </si>
  <si>
    <t>Austria, Belgium, Bulgaria, Czech Republic, Denmark, Finland, France, Germany, Greece, Israel, Italy, Netherlands, Norway, Poland, Portugal, Romania, Serbia, Slovakia, Spain, Sweden, Switzerland, Turkey, United Kingdom</t>
  </si>
  <si>
    <t>ЕТ"Будоров - ММ - МИХАИЛ БУДОРОВ"</t>
  </si>
  <si>
    <t>Пенка Петрова, 9793182, pepipetrova@yahoo.com</t>
  </si>
  <si>
    <t>Иван Симеонов, 9793614, issim@microbio.bas.bg;                            Георги Цветанов Перев, 9435386, irinpat@cablebg.net</t>
  </si>
  <si>
    <t>Павлинка Долашка,                             960-61-63;                                             Цветанка Стефанова,               979-31-57, tsvetankastefanova@yahoo.com</t>
  </si>
  <si>
    <t>липса на средства</t>
  </si>
  <si>
    <t>по решение на авторите</t>
  </si>
  <si>
    <t>ХТМУ</t>
  </si>
  <si>
    <t>Член на Европейското дружество на ветеринарните вирусолози, Участия в журита на ЗРАСРБ</t>
  </si>
  <si>
    <t>Една рецензия за "Доктор", едно становище за "Доцент", едно становище за "Доктор", рецензия за дипломна работа</t>
  </si>
  <si>
    <t>Експерт на НАОА - МОН, Участия в журита на ЗРАСРБ</t>
  </si>
  <si>
    <t xml:space="preserve">1 рецензия за "Доктор", 1 становище за "Доктор", </t>
  </si>
  <si>
    <t>ИБИР - БАН</t>
  </si>
  <si>
    <t xml:space="preserve">Съвета на директорите на Международната мрежа на Институтите Пастьор;  Експертна група по микробиологична оценка на риска и безопасността на храните при EFSA (Европейска агенция по безопасността на храните); Консултативен съвет към директора на Центъра за оценка на риска при БАБХ; Националната комисия по етика към животните при БАБХ; ;  СУБ - Зам.-председател; Участие в журита по ЗРАСРБ. </t>
  </si>
  <si>
    <t xml:space="preserve">Международна организация за антивир. изследвания; Европ. дружество по клинична вирусология ; Асоц. за изследване на окото; Балканско дружество по микроб.; Програмен комитет на BSM; СУБ - председател; БНАМ; Съюз на биолозите; Съюз на изобретателите; Български форум за херпесни инфекции; Лекарски съюз; Българско сдружение по ваксинопрофилактика; Сдружение за национално съхранение; Комитет за защита на АЕЦ Козлодуй; Фондация „Акад. д-р Стефан Ангелов”; Националния пандемичен комитет към МС за подготовка на страната срещу грипната пандемия; Експертния съвет по епидемиологичен надзор на заразните болести, имунопрофилактика и противоепидемичен контрол към МЗ; Експертния съвет по профилактика и контрол на вътреболничните инфекции -МЗ; Комисията по ликвидиране на полиомиелита към МЗ; </t>
  </si>
  <si>
    <t>5th EFIS – EJI (SEEIS2013) 5-ти Конгрес на Европейската федерация на имунологичните дружества</t>
  </si>
  <si>
    <t>COST FA 1006 "Метаболитно инженерство при растенията за високо стойностни продукти"</t>
  </si>
  <si>
    <t>13 Национален конгрес по микробиология с международно участие</t>
  </si>
  <si>
    <t>акад. д-р А. Гълабов, дмн,  9793108, galabov @microbio.bas.bg и проф. д-р Х. Найденски, двмн, 9793161,  hnajdenski@abv.bg</t>
  </si>
  <si>
    <t>проф. д-р Христо Миладинов Найденски, двмн</t>
  </si>
  <si>
    <t>доц. д-р Иванчо Симеонов Симеонов</t>
  </si>
  <si>
    <t>гл. ас. Мирослава Атанасова</t>
  </si>
  <si>
    <t xml:space="preserve">Франция  </t>
  </si>
  <si>
    <t xml:space="preserve">Белгия                     </t>
  </si>
  <si>
    <t xml:space="preserve">Италия                    </t>
  </si>
  <si>
    <t xml:space="preserve">Испания                              </t>
  </si>
  <si>
    <t xml:space="preserve">Германия                                          </t>
  </si>
  <si>
    <t xml:space="preserve">Сърбия                                    </t>
  </si>
  <si>
    <t>25-28</t>
  </si>
  <si>
    <t>Vienna, Austria</t>
  </si>
  <si>
    <t>14th Tetrahedron Symposium</t>
  </si>
  <si>
    <t>Novel camphane based anti-tuberculosis agents.  I. Philipova, V. Valcheva, G. Stavrakov</t>
  </si>
  <si>
    <t>25-27</t>
  </si>
  <si>
    <t>3</t>
  </si>
  <si>
    <t>Plovdiv, Bulgaria</t>
  </si>
  <si>
    <t>International Workshop "Sensing Applications of Supramolecular Chemistry"</t>
  </si>
  <si>
    <t>Efficient synthesis of camphane derivatives possessing antimucobacterial activity,  Zh. Petkova, M. Grigorov, M. Stoyanova, M. Kamenova-Nacheva, V. Valcheva, V. Dimitrov</t>
  </si>
  <si>
    <t>06-07</t>
  </si>
  <si>
    <t>StAndrews, Scotland</t>
  </si>
  <si>
    <t>30-04</t>
  </si>
  <si>
    <t>20th EuCheMS Conference on Organometallic Chemistry</t>
  </si>
  <si>
    <t xml:space="preserve">Camphane auxiliaries in amide assisted ortho-lithiation – chiral ligands and novel anti-TB agents. G. Stavrakov, I. Philipova, V. Valcheva, V. Dimitrov, </t>
  </si>
  <si>
    <t xml:space="preserve"> Generation of protein and genetic engineered molecules for specific treatment of autoimmunity. Mouse models of Autoimmunity, доц. Андрей Чорбанов; Selective silencing of autoreactive or allergen-specific B and T cells in Humanized models of lupus and house dust allergy, доц. Андрей Чорбанов; New vaccines generation. Specific Immune response to model viral antigens – mouse and humanized model, доц. Андрей Чорбанов; Hemocyanins – natural adjuvants for viral and bacterial antigens, доц. Андрей Чорбанов</t>
  </si>
  <si>
    <t>The activity of autoreactive IgG antibodies may be blocked by human serum and breast milk immunoglobulins. Selective elimination of allergen-specific B lymphocytes with chimeric protein-engineered molecules. Genetically Engineered Chimeric Molecules Targeting Influenza A Viral Antigen. Helix pomatia Hc (HpH) hemocyanin as protein-carrier and bio-adjuvant of bacterial and viral proteins. Selective immunotherapy of lupus prone mice by biologically active peptides and simultaneous engagement of BCR and inhibitory B-cell receptors. Mouse SCID Models of Systemic Lupus Erythematosus. доц. А. Чорбанов, Н. Михайлова, И. Манойлов,  И. Джумерска, Н. Кереков, Л. Думанова</t>
  </si>
  <si>
    <t>Институт по рибарство и агрокултури, Меле, Белгия</t>
  </si>
  <si>
    <t>Балканска ендемична нефропатия</t>
  </si>
  <si>
    <t>сключено споразуамение</t>
  </si>
  <si>
    <t>Център за научни изследвания към САНУ и Университета Ниш</t>
  </si>
  <si>
    <t>Македонската академия на науката и изкуствата</t>
  </si>
  <si>
    <t xml:space="preserve">Фитохимично Дружество на Европа </t>
  </si>
  <si>
    <t xml:space="preserve">Европейска Федерация по Биотехнологии </t>
  </si>
  <si>
    <t xml:space="preserve">Европейска Федерация по Растителни Науки </t>
  </si>
  <si>
    <t>Европейска федерация на имунологичните дружества</t>
  </si>
  <si>
    <t>А. Чорбанов и други членове</t>
  </si>
  <si>
    <t>60 годишен юбилей на Университета за наука и технологии</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</si>
</sst>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_-* #,##0.00\ _л_в_._-;\-* #,##0.00\ _л_в_._-;_-* &quot;-&quot;??\ _л_в_._-;_-@_-"/>
    <numFmt numFmtId="165" formatCode="#,##0.00\ &quot;лв.&quot;"/>
    <numFmt numFmtId="166" formatCode="#,##0.00_ ;\-#,##0.00\ "/>
    <numFmt numFmtId="167" formatCode="dd/mm"/>
    <numFmt numFmtId="168" formatCode="#,##0.000\ &quot;лв.&quot;"/>
    <numFmt numFmtId="169" formatCode="#,##0.00\ &quot;лв&quot;"/>
    <numFmt numFmtId="170" formatCode="&quot;Да&quot;;&quot;Да&quot;;&quot;Не&quot;"/>
    <numFmt numFmtId="171" formatCode="&quot;Истина&quot;;&quot; Истина &quot;;&quot; Неистина &quot;"/>
    <numFmt numFmtId="172" formatCode="&quot;Включено&quot;;&quot; Включено &quot;;&quot; Изключено &quot;"/>
    <numFmt numFmtId="173" formatCode="[$€-2]\ #,##0.00_);[Red]\([$€-2]\ #,##0.00\)"/>
  </numFmts>
  <fonts count="112">
    <font>
      <sz val="11"/>
      <color theme="1"/>
      <name val="Calibri"/>
      <family val="2"/>
    </font>
    <font>
      <sz val="11"/>
      <color indexed="8"/>
      <name val="Calibri"/>
      <family val="2"/>
    </font>
    <font>
      <sz val="12"/>
      <color indexed="8"/>
      <name val="Times New Roman"/>
      <family val="1"/>
    </font>
    <font>
      <sz val="12"/>
      <name val="Times New Roman"/>
      <family val="1"/>
    </font>
    <font>
      <i/>
      <sz val="12"/>
      <name val="Times New Roman"/>
      <family val="1"/>
    </font>
    <font>
      <sz val="12"/>
      <color indexed="10"/>
      <name val="Times New Roman"/>
      <family val="1"/>
    </font>
    <font>
      <sz val="10"/>
      <name val="Arial"/>
      <family val="2"/>
    </font>
    <font>
      <sz val="11"/>
      <color indexed="8"/>
      <name val="Times New Roman"/>
      <family val="1"/>
    </font>
    <font>
      <sz val="12"/>
      <color indexed="8"/>
      <name val="Arial"/>
      <family val="2"/>
    </font>
    <font>
      <b/>
      <sz val="12"/>
      <color indexed="8"/>
      <name val="Arial"/>
      <family val="2"/>
    </font>
    <font>
      <b/>
      <sz val="18"/>
      <color indexed="8"/>
      <name val="Arial"/>
      <family val="2"/>
    </font>
    <font>
      <b/>
      <sz val="12"/>
      <color indexed="9"/>
      <name val="Arial"/>
      <family val="2"/>
    </font>
    <font>
      <sz val="11"/>
      <color indexed="8"/>
      <name val="Arial"/>
      <family val="2"/>
    </font>
    <font>
      <sz val="11"/>
      <name val="Arial"/>
      <family val="2"/>
    </font>
    <font>
      <b/>
      <sz val="18"/>
      <color indexed="16"/>
      <name val="Arial"/>
      <family val="2"/>
    </font>
    <font>
      <b/>
      <i/>
      <sz val="18"/>
      <color indexed="8"/>
      <name val="Arial"/>
      <family val="2"/>
    </font>
    <font>
      <b/>
      <sz val="14"/>
      <color indexed="9"/>
      <name val="Arial"/>
      <family val="2"/>
    </font>
    <font>
      <b/>
      <sz val="11"/>
      <color indexed="8"/>
      <name val="Arial"/>
      <family val="2"/>
    </font>
    <font>
      <b/>
      <sz val="11"/>
      <name val="Arial"/>
      <family val="2"/>
    </font>
    <font>
      <b/>
      <sz val="14"/>
      <color indexed="8"/>
      <name val="Arial"/>
      <family val="2"/>
    </font>
    <font>
      <b/>
      <i/>
      <sz val="14"/>
      <color indexed="8"/>
      <name val="Arial"/>
      <family val="2"/>
    </font>
    <font>
      <sz val="14"/>
      <color indexed="8"/>
      <name val="Arial"/>
      <family val="2"/>
    </font>
    <font>
      <b/>
      <i/>
      <sz val="12"/>
      <color indexed="8"/>
      <name val="Arial"/>
      <family val="2"/>
    </font>
    <font>
      <sz val="12"/>
      <color indexed="9"/>
      <name val="Arial"/>
      <family val="2"/>
    </font>
    <font>
      <b/>
      <sz val="12"/>
      <color indexed="16"/>
      <name val="Arial"/>
      <family val="2"/>
    </font>
    <font>
      <b/>
      <sz val="14"/>
      <color indexed="16"/>
      <name val="Arial"/>
      <family val="2"/>
    </font>
    <font>
      <b/>
      <sz val="16"/>
      <color indexed="16"/>
      <name val="Arial"/>
      <family val="2"/>
    </font>
    <font>
      <sz val="11"/>
      <color indexed="9"/>
      <name val="Arial"/>
      <family val="2"/>
    </font>
    <font>
      <sz val="11"/>
      <color indexed="16"/>
      <name val="Arial"/>
      <family val="2"/>
    </font>
    <font>
      <b/>
      <i/>
      <sz val="14"/>
      <color indexed="16"/>
      <name val="Arial"/>
      <family val="2"/>
    </font>
    <font>
      <b/>
      <sz val="11"/>
      <color indexed="9"/>
      <name val="Arial"/>
      <family val="2"/>
    </font>
    <font>
      <sz val="12"/>
      <name val="Arial"/>
      <family val="2"/>
    </font>
    <font>
      <b/>
      <sz val="14"/>
      <name val="Arial"/>
      <family val="2"/>
    </font>
    <font>
      <b/>
      <i/>
      <sz val="11"/>
      <color indexed="9"/>
      <name val="Arial"/>
      <family val="2"/>
    </font>
    <font>
      <b/>
      <i/>
      <sz val="10"/>
      <color indexed="9"/>
      <name val="Arial"/>
      <family val="2"/>
    </font>
    <font>
      <b/>
      <i/>
      <sz val="12"/>
      <color indexed="9"/>
      <name val="Arial"/>
      <family val="2"/>
    </font>
    <font>
      <b/>
      <sz val="10"/>
      <color indexed="9"/>
      <name val="Arial"/>
      <family val="2"/>
    </font>
    <font>
      <b/>
      <i/>
      <sz val="12"/>
      <color indexed="16"/>
      <name val="Arial"/>
      <family val="2"/>
    </font>
    <font>
      <sz val="12"/>
      <color indexed="16"/>
      <name val="Arial"/>
      <family val="2"/>
    </font>
    <font>
      <i/>
      <sz val="12"/>
      <color indexed="16"/>
      <name val="Arial"/>
      <family val="2"/>
    </font>
    <font>
      <b/>
      <u val="single"/>
      <sz val="12"/>
      <color indexed="16"/>
      <name val="Arial"/>
      <family val="2"/>
    </font>
    <font>
      <b/>
      <sz val="12"/>
      <name val="Arial"/>
      <family val="2"/>
    </font>
    <font>
      <b/>
      <sz val="13"/>
      <color indexed="8"/>
      <name val="Arial"/>
      <family val="2"/>
    </font>
    <font>
      <b/>
      <i/>
      <sz val="13"/>
      <color indexed="8"/>
      <name val="Arial"/>
      <family val="2"/>
    </font>
    <font>
      <sz val="13"/>
      <name val="Times New Roman"/>
      <family val="1"/>
    </font>
    <font>
      <b/>
      <i/>
      <sz val="10"/>
      <color indexed="8"/>
      <name val="Arial"/>
      <family val="2"/>
    </font>
    <font>
      <sz val="10"/>
      <color indexed="8"/>
      <name val="Arial"/>
      <family val="2"/>
    </font>
    <font>
      <i/>
      <sz val="11"/>
      <name val="Arial"/>
      <family val="2"/>
    </font>
    <font>
      <b/>
      <i/>
      <sz val="12"/>
      <name val="Arial"/>
      <family val="2"/>
    </font>
    <font>
      <b/>
      <sz val="11"/>
      <color indexed="10"/>
      <name val="Arial"/>
      <family val="2"/>
    </font>
    <font>
      <b/>
      <sz val="12"/>
      <color indexed="10"/>
      <name val="Arial"/>
      <family val="2"/>
    </font>
    <font>
      <sz val="10"/>
      <color indexed="10"/>
      <name val="Arial"/>
      <family val="2"/>
    </font>
    <font>
      <b/>
      <sz val="8"/>
      <color indexed="9"/>
      <name val="Arial"/>
      <family val="2"/>
    </font>
    <font>
      <b/>
      <sz val="10"/>
      <color indexed="16"/>
      <name val="Arial"/>
      <family val="2"/>
    </font>
    <font>
      <sz val="8"/>
      <color indexed="10"/>
      <name val="Arial"/>
      <family val="2"/>
    </font>
    <font>
      <sz val="12"/>
      <color indexed="60"/>
      <name val="Arial"/>
      <family val="2"/>
    </font>
    <font>
      <b/>
      <sz val="12"/>
      <color indexed="51"/>
      <name val="Arial"/>
      <family val="2"/>
    </font>
    <font>
      <b/>
      <i/>
      <sz val="14"/>
      <color indexed="9"/>
      <name val="Arial"/>
      <family val="2"/>
    </font>
    <font>
      <b/>
      <i/>
      <sz val="11"/>
      <name val="Arial"/>
      <family val="2"/>
    </font>
    <font>
      <sz val="8"/>
      <name val="Calibri"/>
      <family val="2"/>
    </font>
    <font>
      <i/>
      <sz val="10"/>
      <name val="Arial"/>
      <family val="2"/>
    </font>
    <font>
      <u val="single"/>
      <sz val="6.6"/>
      <color indexed="12"/>
      <name val="Calibri"/>
      <family val="2"/>
    </font>
    <font>
      <u val="single"/>
      <sz val="12"/>
      <color indexed="8"/>
      <name val="Arial"/>
      <family val="2"/>
    </font>
    <font>
      <b/>
      <sz val="10"/>
      <name val="Arial"/>
      <family val="2"/>
    </font>
    <font>
      <b/>
      <sz val="10"/>
      <color indexed="10"/>
      <name val="Arial"/>
      <family val="2"/>
    </font>
    <font>
      <b/>
      <i/>
      <sz val="10"/>
      <color indexed="10"/>
      <name val="Arial"/>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9.9"/>
      <color indexed="20"/>
      <name val="Calibri"/>
      <family val="2"/>
    </font>
    <font>
      <sz val="11"/>
      <color indexed="52"/>
      <name val="Calibri"/>
      <family val="2"/>
    </font>
    <font>
      <b/>
      <sz val="11"/>
      <color indexed="8"/>
      <name val="Calibri"/>
      <family val="2"/>
    </font>
    <font>
      <sz val="10"/>
      <color indexed="60"/>
      <name val="Arial"/>
      <family val="2"/>
    </font>
    <font>
      <sz val="11"/>
      <color indexed="60"/>
      <name val="Arial"/>
      <family val="2"/>
    </font>
    <font>
      <sz val="11"/>
      <color indexed="10"/>
      <name val="Arial"/>
      <family val="2"/>
    </font>
    <font>
      <b/>
      <sz val="10"/>
      <color indexed="8"/>
      <name val="Arial"/>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9.9"/>
      <color theme="11"/>
      <name val="Calibri"/>
      <family val="2"/>
    </font>
    <font>
      <sz val="11"/>
      <color rgb="FFFA7D00"/>
      <name val="Calibri"/>
      <family val="2"/>
    </font>
    <font>
      <b/>
      <sz val="11"/>
      <color theme="1"/>
      <name val="Calibri"/>
      <family val="2"/>
    </font>
    <font>
      <sz val="11"/>
      <color theme="1"/>
      <name val="Arial"/>
      <family val="2"/>
    </font>
    <font>
      <sz val="12"/>
      <color theme="1"/>
      <name val="Arial"/>
      <family val="2"/>
    </font>
    <font>
      <sz val="10"/>
      <color theme="1"/>
      <name val="Arial"/>
      <family val="2"/>
    </font>
    <font>
      <sz val="10"/>
      <color rgb="FFC00000"/>
      <name val="Arial"/>
      <family val="2"/>
    </font>
    <font>
      <sz val="11"/>
      <color rgb="FFC00000"/>
      <name val="Arial"/>
      <family val="2"/>
    </font>
    <font>
      <sz val="11"/>
      <color rgb="FFFF0000"/>
      <name val="Arial"/>
      <family val="2"/>
    </font>
    <font>
      <sz val="10"/>
      <color rgb="FFFF0000"/>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29"/>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gradientFill type="path" left="0.5" right="0.5" top="0.5" bottom="0.5">
        <stop position="0">
          <color theme="0"/>
        </stop>
        <stop position="1">
          <color theme="0"/>
        </stop>
      </gradientFill>
    </fill>
    <fill>
      <gradientFill type="path" left="0.5" right="0.5" top="0.5" bottom="0.5">
        <stop position="0">
          <color theme="0"/>
        </stop>
        <stop position="1">
          <color theme="0"/>
        </stop>
      </gradientFill>
    </fill>
  </fills>
  <borders count="27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indexed="9"/>
      </right>
      <top style="thin">
        <color indexed="9"/>
      </top>
      <bottom style="thick">
        <color indexed="9"/>
      </bottom>
    </border>
    <border>
      <left/>
      <right style="thick">
        <color indexed="22"/>
      </right>
      <top/>
      <bottom/>
    </border>
    <border>
      <left>
        <color indexed="63"/>
      </left>
      <right>
        <color indexed="63"/>
      </right>
      <top>
        <color indexed="63"/>
      </top>
      <bottom style="thick">
        <color indexed="22"/>
      </bottom>
    </border>
    <border>
      <left/>
      <right style="thick">
        <color indexed="22"/>
      </right>
      <top/>
      <bottom style="thick">
        <color indexed="22"/>
      </bottom>
    </border>
    <border>
      <left style="thick">
        <color indexed="22"/>
      </left>
      <right style="thin">
        <color indexed="9"/>
      </right>
      <top style="thin">
        <color indexed="9"/>
      </top>
      <bottom style="thick">
        <color indexed="9"/>
      </bottom>
    </border>
    <border>
      <left style="thin">
        <color indexed="9"/>
      </left>
      <right/>
      <top style="thin">
        <color indexed="9"/>
      </top>
      <bottom style="thick">
        <color indexed="9"/>
      </bottom>
    </border>
    <border>
      <left style="medium">
        <color indexed="9"/>
      </left>
      <right style="thin">
        <color indexed="9"/>
      </right>
      <top style="thin">
        <color indexed="9"/>
      </top>
      <bottom style="thick">
        <color indexed="9"/>
      </bottom>
    </border>
    <border>
      <left style="thin">
        <color indexed="9"/>
      </left>
      <right style="medium">
        <color indexed="9"/>
      </right>
      <top style="thin">
        <color indexed="9"/>
      </top>
      <bottom style="thick">
        <color indexed="9"/>
      </bottom>
    </border>
    <border>
      <left style="medium">
        <color indexed="9"/>
      </left>
      <right style="thin">
        <color indexed="9"/>
      </right>
      <top/>
      <bottom style="thick">
        <color indexed="9"/>
      </bottom>
    </border>
    <border>
      <left style="thin">
        <color indexed="9"/>
      </left>
      <right style="thick">
        <color indexed="22"/>
      </right>
      <top/>
      <bottom style="thick">
        <color indexed="9"/>
      </bottom>
    </border>
    <border>
      <left style="thick">
        <color indexed="22"/>
      </left>
      <right style="medium">
        <color indexed="9"/>
      </right>
      <top style="thick">
        <color indexed="22"/>
      </top>
      <bottom style="medium">
        <color indexed="9"/>
      </bottom>
    </border>
    <border>
      <left style="medium">
        <color indexed="9"/>
      </left>
      <right style="medium">
        <color indexed="9"/>
      </right>
      <top style="thick">
        <color indexed="22"/>
      </top>
      <bottom style="medium">
        <color indexed="9"/>
      </bottom>
    </border>
    <border>
      <left style="medium">
        <color indexed="9"/>
      </left>
      <right style="thick">
        <color indexed="22"/>
      </right>
      <top style="thick">
        <color indexed="22"/>
      </top>
      <bottom style="medium">
        <color indexed="9"/>
      </bottom>
    </border>
    <border>
      <left style="thick">
        <color indexed="22"/>
      </left>
      <right style="medium">
        <color indexed="9"/>
      </right>
      <top/>
      <bottom style="thick">
        <color indexed="9"/>
      </bottom>
    </border>
    <border>
      <left style="medium">
        <color indexed="9"/>
      </left>
      <right style="medium">
        <color indexed="9"/>
      </right>
      <top/>
      <bottom style="thick">
        <color indexed="9"/>
      </bottom>
    </border>
    <border>
      <left style="medium">
        <color indexed="9"/>
      </left>
      <right style="thin">
        <color indexed="9"/>
      </right>
      <top style="thin">
        <color indexed="9"/>
      </top>
      <bottom style="medium">
        <color indexed="9"/>
      </bottom>
    </border>
    <border>
      <left style="thin">
        <color indexed="9"/>
      </left>
      <right style="medium">
        <color indexed="9"/>
      </right>
      <top style="thin">
        <color indexed="9"/>
      </top>
      <bottom style="medium">
        <color indexed="9"/>
      </bottom>
    </border>
    <border>
      <left style="medium">
        <color indexed="9"/>
      </left>
      <right style="thin">
        <color indexed="9"/>
      </right>
      <top/>
      <bottom style="medium">
        <color indexed="9"/>
      </bottom>
    </border>
    <border>
      <left/>
      <right/>
      <top/>
      <bottom style="medium">
        <color indexed="9"/>
      </bottom>
    </border>
    <border>
      <left style="thick">
        <color indexed="22"/>
      </left>
      <right style="medium">
        <color indexed="9"/>
      </right>
      <top style="medium">
        <color indexed="9"/>
      </top>
      <bottom style="thick">
        <color indexed="9"/>
      </bottom>
    </border>
    <border>
      <left style="medium">
        <color indexed="9"/>
      </left>
      <right style="medium">
        <color indexed="9"/>
      </right>
      <top style="medium">
        <color indexed="9"/>
      </top>
      <bottom style="thick">
        <color indexed="9"/>
      </bottom>
    </border>
    <border>
      <left style="medium">
        <color indexed="9"/>
      </left>
      <right style="thick">
        <color indexed="22"/>
      </right>
      <top style="medium">
        <color indexed="9"/>
      </top>
      <bottom style="thick">
        <color indexed="9"/>
      </bottom>
    </border>
    <border>
      <left style="medium">
        <color indexed="9"/>
      </left>
      <right/>
      <top style="thick">
        <color indexed="22"/>
      </top>
      <bottom style="medium">
        <color indexed="9"/>
      </bottom>
    </border>
    <border>
      <left/>
      <right style="thin">
        <color indexed="9"/>
      </right>
      <top/>
      <bottom/>
    </border>
    <border>
      <left style="thin">
        <color indexed="9"/>
      </left>
      <right style="thin">
        <color indexed="9"/>
      </right>
      <top/>
      <bottom/>
    </border>
    <border>
      <left style="thin">
        <color indexed="9"/>
      </left>
      <right/>
      <top/>
      <bottom/>
    </border>
    <border>
      <left style="thin">
        <color indexed="9"/>
      </left>
      <right style="thick">
        <color indexed="9"/>
      </right>
      <top/>
      <bottom/>
    </border>
    <border>
      <left style="thin">
        <color indexed="9"/>
      </left>
      <right style="thick">
        <color indexed="22"/>
      </right>
      <top/>
      <bottom/>
    </border>
    <border>
      <left/>
      <right style="thin">
        <color indexed="9"/>
      </right>
      <top style="medium">
        <color indexed="9"/>
      </top>
      <bottom style="thick">
        <color indexed="9"/>
      </bottom>
    </border>
    <border>
      <left style="thin">
        <color indexed="9"/>
      </left>
      <right style="thin">
        <color indexed="9"/>
      </right>
      <top style="medium">
        <color indexed="9"/>
      </top>
      <bottom style="thick">
        <color indexed="9"/>
      </bottom>
    </border>
    <border>
      <left style="thin">
        <color indexed="9"/>
      </left>
      <right/>
      <top style="medium">
        <color indexed="9"/>
      </top>
      <bottom style="thick">
        <color indexed="9"/>
      </bottom>
    </border>
    <border>
      <left style="thick">
        <color indexed="9"/>
      </left>
      <right style="medium">
        <color indexed="9"/>
      </right>
      <top style="medium">
        <color indexed="9"/>
      </top>
      <bottom style="thick">
        <color indexed="9"/>
      </bottom>
    </border>
    <border>
      <left style="thin">
        <color indexed="9"/>
      </left>
      <right style="thick">
        <color indexed="9"/>
      </right>
      <top style="medium">
        <color indexed="9"/>
      </top>
      <bottom style="thick">
        <color indexed="9"/>
      </bottom>
    </border>
    <border>
      <left/>
      <right/>
      <top style="medium">
        <color indexed="9"/>
      </top>
      <bottom style="thick">
        <color indexed="9"/>
      </bottom>
    </border>
    <border>
      <left/>
      <right style="medium">
        <color indexed="9"/>
      </right>
      <top style="medium">
        <color indexed="9"/>
      </top>
      <bottom style="thick">
        <color indexed="9"/>
      </bottom>
    </border>
    <border>
      <left style="thin">
        <color indexed="9"/>
      </left>
      <right style="thick">
        <color indexed="22"/>
      </right>
      <top style="medium">
        <color indexed="9"/>
      </top>
      <bottom style="thick">
        <color indexed="9"/>
      </bottom>
    </border>
    <border>
      <left style="thick">
        <color indexed="22"/>
      </left>
      <right/>
      <top style="thick">
        <color indexed="22"/>
      </top>
      <bottom/>
    </border>
    <border>
      <left style="thick">
        <color indexed="9"/>
      </left>
      <right style="medium">
        <color indexed="9"/>
      </right>
      <top style="thick">
        <color indexed="22"/>
      </top>
      <bottom style="medium">
        <color indexed="9"/>
      </bottom>
    </border>
    <border>
      <left style="thick">
        <color indexed="22"/>
      </left>
      <right style="thin">
        <color indexed="9"/>
      </right>
      <top/>
      <bottom style="thick">
        <color indexed="9"/>
      </bottom>
    </border>
    <border>
      <left style="thin">
        <color indexed="9"/>
      </left>
      <right style="medium">
        <color indexed="9"/>
      </right>
      <top/>
      <bottom style="thick">
        <color indexed="9"/>
      </bottom>
    </border>
    <border>
      <left style="medium">
        <color indexed="9"/>
      </left>
      <right style="thick">
        <color indexed="22"/>
      </right>
      <top/>
      <bottom style="thick">
        <color indexed="9"/>
      </bottom>
    </border>
    <border>
      <left style="thick">
        <color indexed="22"/>
      </left>
      <right style="thin">
        <color indexed="9"/>
      </right>
      <top style="medium">
        <color indexed="9"/>
      </top>
      <bottom style="medium">
        <color indexed="9"/>
      </bottom>
    </border>
    <border>
      <left style="thin">
        <color indexed="9"/>
      </left>
      <right style="medium">
        <color indexed="9"/>
      </right>
      <top style="medium">
        <color indexed="9"/>
      </top>
      <bottom style="medium">
        <color indexed="9"/>
      </bottom>
    </border>
    <border>
      <left style="medium">
        <color indexed="9"/>
      </left>
      <right style="thick">
        <color indexed="22"/>
      </right>
      <top style="thick">
        <color indexed="22"/>
      </top>
      <bottom/>
    </border>
    <border>
      <left style="medium">
        <color indexed="9"/>
      </left>
      <right style="thick">
        <color indexed="22"/>
      </right>
      <top/>
      <bottom style="medium">
        <color indexed="9"/>
      </bottom>
    </border>
    <border>
      <left style="thick">
        <color indexed="22"/>
      </left>
      <right style="thin">
        <color indexed="9"/>
      </right>
      <top/>
      <bottom style="medium">
        <color indexed="9"/>
      </bottom>
    </border>
    <border>
      <left style="thin">
        <color indexed="9"/>
      </left>
      <right style="medium">
        <color indexed="9"/>
      </right>
      <top/>
      <bottom style="medium">
        <color indexed="9"/>
      </bottom>
    </border>
    <border>
      <left style="thick">
        <color indexed="22"/>
      </left>
      <right style="medium">
        <color indexed="9"/>
      </right>
      <top style="thin">
        <color indexed="9"/>
      </top>
      <bottom style="thin">
        <color indexed="9"/>
      </bottom>
    </border>
    <border>
      <left style="thick">
        <color indexed="22"/>
      </left>
      <right style="medium">
        <color indexed="9"/>
      </right>
      <top/>
      <bottom style="thin">
        <color indexed="9"/>
      </bottom>
    </border>
    <border>
      <left style="thick">
        <color indexed="22"/>
      </left>
      <right style="medium">
        <color indexed="9"/>
      </right>
      <top/>
      <bottom/>
    </border>
    <border>
      <left style="medium">
        <color indexed="9"/>
      </left>
      <right style="medium">
        <color indexed="9"/>
      </right>
      <top/>
      <bottom style="medium">
        <color indexed="9"/>
      </bottom>
    </border>
    <border>
      <left style="thin">
        <color indexed="9"/>
      </left>
      <right style="medium">
        <color indexed="9"/>
      </right>
      <top style="thin">
        <color indexed="9"/>
      </top>
      <bottom style="thin">
        <color indexed="9"/>
      </bottom>
    </border>
    <border>
      <left style="medium">
        <color indexed="9"/>
      </left>
      <right style="thin">
        <color indexed="9"/>
      </right>
      <top style="thin">
        <color indexed="9"/>
      </top>
      <bottom style="thin">
        <color indexed="9"/>
      </bottom>
    </border>
    <border>
      <left style="thick">
        <color indexed="9"/>
      </left>
      <right style="thin">
        <color indexed="9"/>
      </right>
      <top/>
      <bottom style="thin">
        <color indexed="9"/>
      </bottom>
    </border>
    <border>
      <left style="thin">
        <color indexed="9"/>
      </left>
      <right/>
      <top/>
      <bottom style="thin">
        <color indexed="9"/>
      </bottom>
    </border>
    <border>
      <left style="thick">
        <color indexed="22"/>
      </left>
      <right style="thin">
        <color indexed="9"/>
      </right>
      <top style="thick">
        <color indexed="22"/>
      </top>
      <bottom style="thin">
        <color indexed="22"/>
      </bottom>
    </border>
    <border>
      <left style="thin">
        <color indexed="9"/>
      </left>
      <right style="thick">
        <color indexed="9"/>
      </right>
      <top style="thick">
        <color indexed="22"/>
      </top>
      <bottom style="thin">
        <color indexed="22"/>
      </bottom>
    </border>
    <border>
      <left style="thick">
        <color indexed="22"/>
      </left>
      <right style="thin">
        <color indexed="9"/>
      </right>
      <top style="thin">
        <color indexed="22"/>
      </top>
      <bottom style="thin">
        <color indexed="22"/>
      </bottom>
    </border>
    <border>
      <left style="thin">
        <color indexed="9"/>
      </left>
      <right style="thick">
        <color indexed="9"/>
      </right>
      <top style="thin">
        <color indexed="22"/>
      </top>
      <bottom style="thin">
        <color indexed="22"/>
      </bottom>
    </border>
    <border>
      <left style="thick">
        <color indexed="22"/>
      </left>
      <right style="thin">
        <color indexed="9"/>
      </right>
      <top style="thin">
        <color indexed="22"/>
      </top>
      <bottom style="thick">
        <color indexed="22"/>
      </bottom>
    </border>
    <border>
      <left style="thin">
        <color indexed="9"/>
      </left>
      <right style="thick">
        <color indexed="9"/>
      </right>
      <top style="thin">
        <color indexed="22"/>
      </top>
      <bottom style="thick">
        <color indexed="22"/>
      </bottom>
    </border>
    <border>
      <left style="thin">
        <color indexed="9"/>
      </left>
      <right style="medium">
        <color indexed="9"/>
      </right>
      <top style="thin">
        <color indexed="9"/>
      </top>
      <bottom style="thick">
        <color indexed="22"/>
      </bottom>
    </border>
    <border>
      <left style="thin">
        <color indexed="9"/>
      </left>
      <right style="thick">
        <color indexed="22"/>
      </right>
      <top/>
      <bottom style="medium">
        <color indexed="9"/>
      </bottom>
    </border>
    <border>
      <left/>
      <right style="thin">
        <color indexed="9"/>
      </right>
      <top style="thick">
        <color indexed="9"/>
      </top>
      <bottom style="thick">
        <color indexed="55"/>
      </bottom>
    </border>
    <border>
      <left style="thin">
        <color indexed="9"/>
      </left>
      <right style="thin">
        <color indexed="9"/>
      </right>
      <top style="thick">
        <color indexed="9"/>
      </top>
      <bottom style="thick">
        <color indexed="55"/>
      </bottom>
    </border>
    <border>
      <left style="thin">
        <color indexed="9"/>
      </left>
      <right/>
      <top style="thick">
        <color indexed="9"/>
      </top>
      <bottom style="thick">
        <color indexed="55"/>
      </bottom>
    </border>
    <border>
      <left style="thin">
        <color indexed="9"/>
      </left>
      <right style="thick">
        <color indexed="9"/>
      </right>
      <top style="thick">
        <color indexed="9"/>
      </top>
      <bottom style="thick">
        <color indexed="55"/>
      </bottom>
    </border>
    <border>
      <left/>
      <right/>
      <top style="thick">
        <color indexed="9"/>
      </top>
      <bottom style="thick">
        <color indexed="55"/>
      </bottom>
    </border>
    <border>
      <left style="thin">
        <color indexed="9"/>
      </left>
      <right style="thick">
        <color indexed="55"/>
      </right>
      <top style="thick">
        <color indexed="9"/>
      </top>
      <bottom style="thick">
        <color indexed="55"/>
      </bottom>
    </border>
    <border>
      <left style="medium">
        <color indexed="9"/>
      </left>
      <right style="thin">
        <color indexed="9"/>
      </right>
      <top/>
      <bottom style="thin">
        <color indexed="9"/>
      </bottom>
    </border>
    <border>
      <left style="thin">
        <color indexed="9"/>
      </left>
      <right style="medium">
        <color indexed="9"/>
      </right>
      <top/>
      <bottom style="thin">
        <color indexed="9"/>
      </bottom>
    </border>
    <border>
      <left style="medium">
        <color indexed="9"/>
      </left>
      <right style="thin">
        <color indexed="9"/>
      </right>
      <top style="thin">
        <color indexed="9"/>
      </top>
      <bottom style="thick">
        <color indexed="22"/>
      </bottom>
    </border>
    <border>
      <left style="thick">
        <color indexed="55"/>
      </left>
      <right style="medium">
        <color indexed="9"/>
      </right>
      <top style="thick">
        <color indexed="9"/>
      </top>
      <bottom style="thick">
        <color indexed="55"/>
      </bottom>
    </border>
    <border>
      <left style="thick">
        <color indexed="9"/>
      </left>
      <right style="medium">
        <color indexed="9"/>
      </right>
      <top style="thick">
        <color indexed="9"/>
      </top>
      <bottom style="thick">
        <color indexed="55"/>
      </bottom>
    </border>
    <border>
      <left/>
      <right style="medium">
        <color indexed="9"/>
      </right>
      <top style="thick">
        <color indexed="9"/>
      </top>
      <bottom style="thick">
        <color indexed="55"/>
      </bottom>
    </border>
    <border>
      <left/>
      <right style="medium">
        <color indexed="9"/>
      </right>
      <top style="thick">
        <color indexed="22"/>
      </top>
      <bottom style="medium">
        <color indexed="9"/>
      </bottom>
    </border>
    <border>
      <left style="medium">
        <color indexed="9"/>
      </left>
      <right style="thin">
        <color indexed="9"/>
      </right>
      <top style="medium">
        <color indexed="9"/>
      </top>
      <bottom style="medium">
        <color indexed="9"/>
      </bottom>
    </border>
    <border>
      <left style="thin">
        <color indexed="9"/>
      </left>
      <right style="thick">
        <color indexed="22"/>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thick">
        <color indexed="22"/>
      </right>
      <top style="medium">
        <color indexed="9"/>
      </top>
      <bottom style="medium">
        <color indexed="9"/>
      </bottom>
    </border>
    <border>
      <left style="thick">
        <color indexed="22"/>
      </left>
      <right style="medium">
        <color indexed="9"/>
      </right>
      <top style="thick">
        <color indexed="9"/>
      </top>
      <bottom style="dashed">
        <color indexed="9"/>
      </bottom>
    </border>
    <border>
      <left style="medium">
        <color indexed="9"/>
      </left>
      <right style="medium">
        <color indexed="9"/>
      </right>
      <top style="thick">
        <color indexed="9"/>
      </top>
      <bottom style="dashed">
        <color indexed="9"/>
      </bottom>
    </border>
    <border>
      <left/>
      <right style="thin">
        <color indexed="9"/>
      </right>
      <top style="thick">
        <color indexed="9"/>
      </top>
      <bottom style="dashed">
        <color indexed="9"/>
      </bottom>
    </border>
    <border>
      <left/>
      <right/>
      <top style="thick">
        <color indexed="9"/>
      </top>
      <bottom style="dashed">
        <color indexed="9"/>
      </bottom>
    </border>
    <border>
      <left style="thin">
        <color indexed="9"/>
      </left>
      <right style="medium">
        <color indexed="9"/>
      </right>
      <top style="thick">
        <color indexed="9"/>
      </top>
      <bottom style="dashed">
        <color indexed="9"/>
      </bottom>
    </border>
    <border>
      <left style="thin">
        <color indexed="9"/>
      </left>
      <right style="thick">
        <color indexed="22"/>
      </right>
      <top style="thick">
        <color indexed="9"/>
      </top>
      <bottom style="dashed">
        <color indexed="9"/>
      </bottom>
    </border>
    <border>
      <left style="thick">
        <color indexed="22"/>
      </left>
      <right style="medium">
        <color indexed="9"/>
      </right>
      <top style="dashed">
        <color indexed="9"/>
      </top>
      <bottom style="dashed">
        <color indexed="9"/>
      </bottom>
    </border>
    <border>
      <left style="medium">
        <color indexed="9"/>
      </left>
      <right style="medium">
        <color indexed="9"/>
      </right>
      <top style="dashed">
        <color indexed="9"/>
      </top>
      <bottom style="dashed">
        <color indexed="9"/>
      </bottom>
    </border>
    <border>
      <left/>
      <right/>
      <top style="dashed">
        <color indexed="9"/>
      </top>
      <bottom style="dashed">
        <color indexed="9"/>
      </bottom>
    </border>
    <border>
      <left style="thin">
        <color indexed="9"/>
      </left>
      <right style="medium">
        <color indexed="9"/>
      </right>
      <top style="dashed">
        <color indexed="9"/>
      </top>
      <bottom style="dashed">
        <color indexed="9"/>
      </bottom>
    </border>
    <border>
      <left/>
      <right style="thin">
        <color indexed="9"/>
      </right>
      <top style="dashed">
        <color indexed="9"/>
      </top>
      <bottom style="dashed">
        <color indexed="9"/>
      </bottom>
    </border>
    <border>
      <left style="thin">
        <color indexed="9"/>
      </left>
      <right style="thin">
        <color indexed="9"/>
      </right>
      <top style="dashed">
        <color indexed="9"/>
      </top>
      <bottom style="dashed">
        <color indexed="9"/>
      </bottom>
    </border>
    <border>
      <left style="thin">
        <color indexed="9"/>
      </left>
      <right style="thick">
        <color indexed="22"/>
      </right>
      <top style="dashed">
        <color indexed="9"/>
      </top>
      <bottom style="dashed">
        <color indexed="9"/>
      </bottom>
    </border>
    <border>
      <left style="medium">
        <color indexed="9"/>
      </left>
      <right style="thin">
        <color indexed="9"/>
      </right>
      <top style="thick">
        <color indexed="9"/>
      </top>
      <bottom style="dashed">
        <color indexed="9"/>
      </bottom>
    </border>
    <border>
      <left style="medium">
        <color indexed="9"/>
      </left>
      <right style="thin">
        <color indexed="9"/>
      </right>
      <top style="dashed">
        <color indexed="9"/>
      </top>
      <bottom style="dashed">
        <color indexed="9"/>
      </bottom>
    </border>
    <border>
      <left style="medium">
        <color indexed="9"/>
      </left>
      <right style="medium">
        <color indexed="9"/>
      </right>
      <top style="thin">
        <color indexed="9"/>
      </top>
      <bottom style="thin">
        <color indexed="9"/>
      </bottom>
    </border>
    <border>
      <left style="medium">
        <color indexed="9"/>
      </left>
      <right style="thick">
        <color indexed="22"/>
      </right>
      <top style="thin">
        <color indexed="9"/>
      </top>
      <bottom style="thin">
        <color indexed="9"/>
      </bottom>
    </border>
    <border>
      <left style="medium">
        <color indexed="9"/>
      </left>
      <right/>
      <top style="thin">
        <color indexed="9"/>
      </top>
      <bottom style="thin">
        <color indexed="9"/>
      </bottom>
    </border>
    <border>
      <left/>
      <right style="medium">
        <color indexed="9"/>
      </right>
      <top/>
      <bottom style="thin">
        <color indexed="9"/>
      </bottom>
    </border>
    <border>
      <left/>
      <right style="medium">
        <color indexed="9"/>
      </right>
      <top style="thin">
        <color indexed="9"/>
      </top>
      <bottom style="thin">
        <color indexed="9"/>
      </bottom>
    </border>
    <border>
      <left style="medium">
        <color indexed="9"/>
      </left>
      <right style="medium">
        <color indexed="9"/>
      </right>
      <top/>
      <bottom style="thin">
        <color indexed="9"/>
      </bottom>
    </border>
    <border>
      <left style="thick">
        <color indexed="22"/>
      </left>
      <right style="medium">
        <color indexed="9"/>
      </right>
      <top style="thick">
        <color indexed="9"/>
      </top>
      <bottom style="hair">
        <color indexed="9"/>
      </bottom>
    </border>
    <border>
      <left style="thick">
        <color indexed="22"/>
      </left>
      <right style="medium">
        <color indexed="9"/>
      </right>
      <top style="hair">
        <color indexed="9"/>
      </top>
      <bottom style="hair">
        <color indexed="9"/>
      </bottom>
    </border>
    <border>
      <left style="medium">
        <color indexed="9"/>
      </left>
      <right style="medium">
        <color indexed="9"/>
      </right>
      <top style="hair">
        <color indexed="9"/>
      </top>
      <bottom style="hair">
        <color indexed="9"/>
      </bottom>
    </border>
    <border>
      <left style="medium">
        <color indexed="9"/>
      </left>
      <right style="thin">
        <color indexed="9"/>
      </right>
      <top style="hair">
        <color indexed="9"/>
      </top>
      <bottom style="hair">
        <color indexed="9"/>
      </bottom>
    </border>
    <border>
      <left style="thin">
        <color indexed="9"/>
      </left>
      <right style="thick">
        <color indexed="22"/>
      </right>
      <top style="hair">
        <color indexed="9"/>
      </top>
      <bottom style="hair">
        <color indexed="9"/>
      </bottom>
    </border>
    <border>
      <left style="medium">
        <color indexed="9"/>
      </left>
      <right style="medium">
        <color indexed="9"/>
      </right>
      <top style="medium">
        <color indexed="9"/>
      </top>
      <bottom style="hair">
        <color indexed="9"/>
      </bottom>
    </border>
    <border>
      <left style="medium">
        <color indexed="9"/>
      </left>
      <right style="thin">
        <color indexed="9"/>
      </right>
      <top style="medium">
        <color indexed="9"/>
      </top>
      <bottom style="hair">
        <color indexed="9"/>
      </bottom>
    </border>
    <border>
      <left style="thin">
        <color indexed="9"/>
      </left>
      <right style="medium">
        <color indexed="9"/>
      </right>
      <top style="medium">
        <color indexed="9"/>
      </top>
      <bottom style="hair">
        <color indexed="9"/>
      </bottom>
    </border>
    <border>
      <left style="thin">
        <color indexed="9"/>
      </left>
      <right style="thick">
        <color indexed="22"/>
      </right>
      <top style="medium">
        <color indexed="9"/>
      </top>
      <bottom style="hair">
        <color indexed="9"/>
      </bottom>
    </border>
    <border>
      <left style="thin">
        <color indexed="9"/>
      </left>
      <right style="medium">
        <color indexed="9"/>
      </right>
      <top style="hair">
        <color indexed="9"/>
      </top>
      <bottom style="hair">
        <color indexed="9"/>
      </bottom>
    </border>
    <border>
      <left style="medium">
        <color indexed="9"/>
      </left>
      <right style="medium">
        <color indexed="9"/>
      </right>
      <top/>
      <bottom style="hair">
        <color indexed="9"/>
      </bottom>
    </border>
    <border>
      <left style="medium">
        <color indexed="9"/>
      </left>
      <right/>
      <top/>
      <bottom style="hair">
        <color indexed="9"/>
      </bottom>
    </border>
    <border>
      <left style="medium">
        <color indexed="9"/>
      </left>
      <right style="thick">
        <color indexed="22"/>
      </right>
      <top/>
      <bottom style="hair">
        <color indexed="9"/>
      </bottom>
    </border>
    <border>
      <left style="medium">
        <color indexed="9"/>
      </left>
      <right/>
      <top style="hair">
        <color indexed="9"/>
      </top>
      <bottom style="hair">
        <color indexed="9"/>
      </bottom>
    </border>
    <border>
      <left style="medium">
        <color indexed="9"/>
      </left>
      <right style="thick">
        <color indexed="22"/>
      </right>
      <top style="hair">
        <color indexed="9"/>
      </top>
      <bottom style="hair">
        <color indexed="9"/>
      </bottom>
    </border>
    <border>
      <left style="thick">
        <color indexed="22"/>
      </left>
      <right style="thin">
        <color indexed="9"/>
      </right>
      <top/>
      <bottom style="hair">
        <color indexed="9"/>
      </bottom>
    </border>
    <border>
      <left style="thin">
        <color indexed="9"/>
      </left>
      <right style="medium">
        <color indexed="9"/>
      </right>
      <top/>
      <bottom style="hair">
        <color indexed="9"/>
      </bottom>
    </border>
    <border>
      <left style="thick">
        <color indexed="22"/>
      </left>
      <right style="thin">
        <color indexed="9"/>
      </right>
      <top style="hair">
        <color indexed="9"/>
      </top>
      <bottom style="hair">
        <color indexed="9"/>
      </bottom>
    </border>
    <border>
      <left style="thick">
        <color indexed="22"/>
      </left>
      <right style="medium">
        <color indexed="9"/>
      </right>
      <top/>
      <bottom style="hair">
        <color indexed="9"/>
      </bottom>
    </border>
    <border>
      <left/>
      <right style="medium">
        <color indexed="9"/>
      </right>
      <top style="hair">
        <color indexed="9"/>
      </top>
      <bottom style="hair">
        <color indexed="9"/>
      </bottom>
    </border>
    <border>
      <left style="medium">
        <color indexed="9"/>
      </left>
      <right style="medium">
        <color indexed="9"/>
      </right>
      <top style="medium">
        <color indexed="9"/>
      </top>
      <bottom/>
    </border>
    <border>
      <left/>
      <right/>
      <top style="medium">
        <color indexed="9"/>
      </top>
      <bottom style="medium">
        <color indexed="9"/>
      </bottom>
    </border>
    <border>
      <left/>
      <right style="thick">
        <color indexed="22"/>
      </right>
      <top/>
      <bottom style="thin">
        <color indexed="9"/>
      </bottom>
    </border>
    <border>
      <left style="medium">
        <color indexed="9"/>
      </left>
      <right style="medium">
        <color indexed="9"/>
      </right>
      <top style="thick">
        <color indexed="9"/>
      </top>
      <bottom style="thin">
        <color indexed="9"/>
      </bottom>
    </border>
    <border>
      <left/>
      <right style="thick">
        <color indexed="22"/>
      </right>
      <top style="thick">
        <color indexed="22"/>
      </top>
      <bottom style="medium">
        <color indexed="9"/>
      </bottom>
    </border>
    <border>
      <left/>
      <right style="thick">
        <color indexed="22"/>
      </right>
      <top style="medium">
        <color indexed="9"/>
      </top>
      <bottom style="thick">
        <color indexed="9"/>
      </bottom>
    </border>
    <border>
      <left style="medium">
        <color indexed="9"/>
      </left>
      <right style="thick">
        <color indexed="22"/>
      </right>
      <top style="medium">
        <color indexed="9"/>
      </top>
      <bottom/>
    </border>
    <border>
      <left style="medium">
        <color indexed="9"/>
      </left>
      <right style="medium">
        <color indexed="9"/>
      </right>
      <top style="medium">
        <color indexed="9"/>
      </top>
      <bottom style="medium">
        <color indexed="22"/>
      </bottom>
    </border>
    <border>
      <left style="thin">
        <color indexed="9"/>
      </left>
      <right/>
      <top style="medium">
        <color indexed="9"/>
      </top>
      <bottom style="medium">
        <color indexed="9"/>
      </bottom>
    </border>
    <border>
      <left style="thick">
        <color indexed="22"/>
      </left>
      <right style="medium">
        <color indexed="9"/>
      </right>
      <top style="thin">
        <color indexed="9"/>
      </top>
      <bottom style="thick">
        <color indexed="22"/>
      </bottom>
    </border>
    <border>
      <left/>
      <right style="thick">
        <color indexed="22"/>
      </right>
      <top/>
      <bottom style="thick">
        <color indexed="9"/>
      </bottom>
    </border>
    <border>
      <left/>
      <right style="thick">
        <color indexed="22"/>
      </right>
      <top/>
      <bottom style="hair">
        <color indexed="9"/>
      </bottom>
    </border>
    <border>
      <left/>
      <right style="thick">
        <color indexed="22"/>
      </right>
      <top style="hair">
        <color indexed="9"/>
      </top>
      <bottom style="hair">
        <color indexed="9"/>
      </bottom>
    </border>
    <border>
      <left style="thick">
        <color indexed="22"/>
      </left>
      <right style="medium">
        <color indexed="9"/>
      </right>
      <top/>
      <bottom style="dashed">
        <color indexed="9"/>
      </bottom>
    </border>
    <border>
      <left style="medium">
        <color indexed="9"/>
      </left>
      <right style="medium">
        <color indexed="9"/>
      </right>
      <top/>
      <bottom style="dashed">
        <color indexed="9"/>
      </bottom>
    </border>
    <border>
      <left/>
      <right style="thin">
        <color indexed="9"/>
      </right>
      <top/>
      <bottom style="dashed">
        <color indexed="9"/>
      </bottom>
    </border>
    <border>
      <left/>
      <right/>
      <top/>
      <bottom style="dashed">
        <color indexed="9"/>
      </bottom>
    </border>
    <border>
      <left style="thin">
        <color indexed="9"/>
      </left>
      <right style="medium">
        <color indexed="9"/>
      </right>
      <top/>
      <bottom style="dashed">
        <color indexed="9"/>
      </bottom>
    </border>
    <border>
      <left style="thin">
        <color indexed="9"/>
      </left>
      <right/>
      <top style="dashed">
        <color indexed="9"/>
      </top>
      <bottom style="dashed">
        <color indexed="9"/>
      </bottom>
    </border>
    <border>
      <left style="thin">
        <color indexed="9"/>
      </left>
      <right/>
      <top style="thick">
        <color indexed="9"/>
      </top>
      <bottom style="dashed">
        <color indexed="9"/>
      </bottom>
    </border>
    <border>
      <left/>
      <right style="medium">
        <color indexed="9"/>
      </right>
      <top/>
      <bottom/>
    </border>
    <border>
      <left style="medium">
        <color indexed="9"/>
      </left>
      <right style="medium">
        <color indexed="9"/>
      </right>
      <top/>
      <bottom/>
    </border>
    <border>
      <left style="medium">
        <color indexed="9"/>
      </left>
      <right/>
      <top/>
      <bottom/>
    </border>
    <border>
      <left style="thick">
        <color indexed="22"/>
      </left>
      <right style="thick">
        <color indexed="22"/>
      </right>
      <top style="thick">
        <color indexed="22"/>
      </top>
      <bottom style="medium">
        <color indexed="9"/>
      </bottom>
    </border>
    <border>
      <left style="medium">
        <color indexed="9"/>
      </left>
      <right style="thick">
        <color indexed="22"/>
      </right>
      <top style="medium">
        <color indexed="9"/>
      </top>
      <bottom style="medium">
        <color indexed="22"/>
      </bottom>
    </border>
    <border>
      <left style="thin">
        <color indexed="9"/>
      </left>
      <right style="thin">
        <color indexed="9"/>
      </right>
      <top style="thick">
        <color indexed="9"/>
      </top>
      <bottom style="dashed">
        <color indexed="9"/>
      </bottom>
    </border>
    <border>
      <left style="medium">
        <color indexed="9"/>
      </left>
      <right style="thick">
        <color indexed="22"/>
      </right>
      <top/>
      <bottom style="thin">
        <color indexed="9"/>
      </bottom>
    </border>
    <border>
      <left style="medium">
        <color indexed="9"/>
      </left>
      <right style="medium">
        <color indexed="9"/>
      </right>
      <top style="thick">
        <color indexed="9"/>
      </top>
      <bottom style="hair">
        <color indexed="9"/>
      </bottom>
    </border>
    <border>
      <left style="thick">
        <color indexed="22"/>
      </left>
      <right style="thin">
        <color indexed="9"/>
      </right>
      <top/>
      <bottom style="thick">
        <color indexed="22"/>
      </bottom>
    </border>
    <border>
      <left style="thin">
        <color indexed="9"/>
      </left>
      <right style="thin">
        <color indexed="9"/>
      </right>
      <top/>
      <bottom style="dashed">
        <color indexed="9"/>
      </bottom>
    </border>
    <border>
      <left style="thin">
        <color indexed="9"/>
      </left>
      <right style="thick">
        <color indexed="22"/>
      </right>
      <top/>
      <bottom style="dashed">
        <color indexed="9"/>
      </bottom>
    </border>
    <border>
      <left style="medium">
        <color indexed="9"/>
      </left>
      <right style="thin">
        <color indexed="9"/>
      </right>
      <top/>
      <bottom style="dashed">
        <color indexed="9"/>
      </bottom>
    </border>
    <border>
      <left style="medium">
        <color indexed="9"/>
      </left>
      <right style="thin">
        <color indexed="9"/>
      </right>
      <top/>
      <bottom style="hair">
        <color indexed="9"/>
      </bottom>
    </border>
    <border>
      <left style="thin">
        <color indexed="9"/>
      </left>
      <right style="thick">
        <color indexed="22"/>
      </right>
      <top/>
      <bottom style="hair">
        <color indexed="9"/>
      </bottom>
    </border>
    <border>
      <left/>
      <right/>
      <top style="dashed">
        <color indexed="9"/>
      </top>
      <bottom/>
    </border>
    <border>
      <left style="thick">
        <color indexed="22"/>
      </left>
      <right/>
      <top style="dashed">
        <color indexed="9"/>
      </top>
      <bottom/>
    </border>
    <border>
      <left style="medium">
        <color indexed="9"/>
      </left>
      <right style="thin">
        <color indexed="9"/>
      </right>
      <top style="thick">
        <color indexed="9"/>
      </top>
      <bottom style="hair">
        <color indexed="9"/>
      </bottom>
    </border>
    <border>
      <left style="thick">
        <color indexed="22"/>
      </left>
      <right style="medium">
        <color indexed="9"/>
      </right>
      <top style="medium">
        <color indexed="9"/>
      </top>
      <bottom/>
    </border>
    <border>
      <left style="thick">
        <color indexed="22"/>
      </left>
      <right style="medium">
        <color indexed="9"/>
      </right>
      <top style="medium">
        <color indexed="9"/>
      </top>
      <bottom style="hair">
        <color indexed="9"/>
      </bottom>
    </border>
    <border>
      <left/>
      <right/>
      <top/>
      <bottom style="hair">
        <color indexed="9"/>
      </bottom>
    </border>
    <border>
      <left style="medium">
        <color indexed="9"/>
      </left>
      <right style="medium">
        <color indexed="22"/>
      </right>
      <top style="medium">
        <color indexed="9"/>
      </top>
      <bottom style="medium">
        <color indexed="9"/>
      </bottom>
    </border>
    <border>
      <left/>
      <right style="medium">
        <color indexed="9"/>
      </right>
      <top/>
      <bottom style="hair">
        <color indexed="9"/>
      </bottom>
    </border>
    <border>
      <left>
        <color indexed="63"/>
      </left>
      <right style="medium">
        <color indexed="9"/>
      </right>
      <top style="medium">
        <color indexed="9"/>
      </top>
      <bottom style="hair">
        <color indexed="9"/>
      </bottom>
    </border>
    <border>
      <left style="thick">
        <color indexed="22"/>
      </left>
      <right style="medium">
        <color indexed="9"/>
      </right>
      <top style="thick">
        <color indexed="22"/>
      </top>
      <bottom style="thin">
        <color indexed="9"/>
      </bottom>
    </border>
    <border>
      <left style="medium">
        <color indexed="9"/>
      </left>
      <right style="thick">
        <color indexed="22"/>
      </right>
      <top style="thick">
        <color indexed="22"/>
      </top>
      <bottom style="thin">
        <color indexed="9"/>
      </bottom>
    </border>
    <border>
      <left style="thick">
        <color indexed="22"/>
      </left>
      <right style="medium">
        <color indexed="9"/>
      </right>
      <top style="thin">
        <color indexed="9"/>
      </top>
      <bottom style="thick">
        <color indexed="9"/>
      </bottom>
    </border>
    <border>
      <left style="medium">
        <color indexed="9"/>
      </left>
      <right style="thick">
        <color indexed="22"/>
      </right>
      <top style="thin">
        <color indexed="9"/>
      </top>
      <bottom style="thick">
        <color indexed="9"/>
      </bottom>
    </border>
    <border>
      <left style="thick">
        <color indexed="9"/>
      </left>
      <right style="medium">
        <color indexed="9"/>
      </right>
      <top style="thick">
        <color indexed="9"/>
      </top>
      <bottom style="thin">
        <color indexed="9"/>
      </bottom>
    </border>
    <border>
      <left style="medium">
        <color indexed="9"/>
      </left>
      <right style="thick">
        <color indexed="22"/>
      </right>
      <top style="thick">
        <color indexed="9"/>
      </top>
      <bottom style="thin">
        <color indexed="9"/>
      </bottom>
    </border>
    <border>
      <left style="thick">
        <color indexed="9"/>
      </left>
      <right style="medium">
        <color indexed="9"/>
      </right>
      <top style="thin">
        <color indexed="9"/>
      </top>
      <bottom style="thin">
        <color indexed="9"/>
      </bottom>
    </border>
    <border>
      <left style="thick">
        <color indexed="9"/>
      </left>
      <right style="medium">
        <color indexed="9"/>
      </right>
      <top style="thin">
        <color indexed="9"/>
      </top>
      <bottom style="thick">
        <color indexed="9"/>
      </bottom>
    </border>
    <border>
      <left style="thick">
        <color indexed="9"/>
      </left>
      <right style="medium">
        <color indexed="9"/>
      </right>
      <top style="thick">
        <color indexed="9"/>
      </top>
      <bottom style="thick">
        <color indexed="22"/>
      </bottom>
    </border>
    <border>
      <left style="medium">
        <color indexed="9"/>
      </left>
      <right style="thick">
        <color indexed="22"/>
      </right>
      <top style="thick">
        <color indexed="9"/>
      </top>
      <bottom style="thick">
        <color indexed="22"/>
      </bottom>
    </border>
    <border>
      <left>
        <color indexed="63"/>
      </left>
      <right>
        <color indexed="63"/>
      </right>
      <top>
        <color indexed="63"/>
      </top>
      <bottom style="thin">
        <color indexed="9"/>
      </bottom>
    </border>
    <border>
      <left/>
      <right style="thin">
        <color indexed="9"/>
      </right>
      <top style="thick">
        <color indexed="22"/>
      </top>
      <bottom style="thin">
        <color indexed="9"/>
      </bottom>
    </border>
    <border>
      <left style="thin">
        <color indexed="9"/>
      </left>
      <right/>
      <top style="thick">
        <color indexed="22"/>
      </top>
      <bottom style="thin">
        <color indexed="9"/>
      </bottom>
    </border>
    <border>
      <left style="medium">
        <color indexed="9"/>
      </left>
      <right style="thin">
        <color indexed="9"/>
      </right>
      <top style="thick">
        <color indexed="22"/>
      </top>
      <bottom style="thin">
        <color indexed="9"/>
      </bottom>
    </border>
    <border>
      <left style="thin">
        <color indexed="9"/>
      </left>
      <right style="medium">
        <color indexed="9"/>
      </right>
      <top style="thick">
        <color indexed="22"/>
      </top>
      <bottom style="thin">
        <color indexed="9"/>
      </bottom>
    </border>
    <border>
      <left style="thick">
        <color indexed="22"/>
      </left>
      <right style="thin">
        <color indexed="9"/>
      </right>
      <top style="thick">
        <color indexed="22"/>
      </top>
      <bottom style="thin">
        <color indexed="9"/>
      </bottom>
    </border>
    <border>
      <left style="thin">
        <color indexed="9"/>
      </left>
      <right style="thick">
        <color indexed="22"/>
      </right>
      <top style="thick">
        <color indexed="22"/>
      </top>
      <bottom style="thin">
        <color indexed="9"/>
      </bottom>
    </border>
    <border>
      <left style="thick">
        <color indexed="22"/>
      </left>
      <right/>
      <top style="thin">
        <color indexed="9"/>
      </top>
      <bottom style="thick">
        <color indexed="22"/>
      </bottom>
    </border>
    <border>
      <left/>
      <right/>
      <top style="thin">
        <color indexed="9"/>
      </top>
      <bottom style="thick">
        <color indexed="22"/>
      </bottom>
    </border>
    <border>
      <left/>
      <right style="thick">
        <color indexed="22"/>
      </right>
      <top style="thin">
        <color indexed="9"/>
      </top>
      <bottom style="thick">
        <color indexed="22"/>
      </bottom>
    </border>
    <border>
      <left style="thick">
        <color indexed="22"/>
      </left>
      <right/>
      <top style="thick">
        <color indexed="22"/>
      </top>
      <bottom style="thick">
        <color indexed="22"/>
      </bottom>
    </border>
    <border>
      <left/>
      <right/>
      <top style="thick">
        <color indexed="22"/>
      </top>
      <bottom style="thick">
        <color indexed="22"/>
      </bottom>
    </border>
    <border>
      <left/>
      <right style="medium">
        <color indexed="9"/>
      </right>
      <top style="thick">
        <color indexed="22"/>
      </top>
      <bottom style="thick">
        <color indexed="22"/>
      </bottom>
    </border>
    <border>
      <left style="thick">
        <color indexed="22"/>
      </left>
      <right/>
      <top/>
      <bottom/>
    </border>
    <border>
      <left style="thick">
        <color indexed="22"/>
      </left>
      <right/>
      <top style="thin">
        <color indexed="9"/>
      </top>
      <bottom style="thin">
        <color indexed="9"/>
      </bottom>
    </border>
    <border>
      <left/>
      <right/>
      <top style="thin">
        <color indexed="9"/>
      </top>
      <bottom style="thin">
        <color indexed="9"/>
      </bottom>
    </border>
    <border>
      <left/>
      <right style="thick">
        <color indexed="9"/>
      </right>
      <top style="thin">
        <color indexed="9"/>
      </top>
      <bottom style="thin">
        <color indexed="9"/>
      </bottom>
    </border>
    <border>
      <left style="thick">
        <color indexed="22"/>
      </left>
      <right style="thin">
        <color indexed="9"/>
      </right>
      <top style="thick">
        <color indexed="9"/>
      </top>
      <bottom style="thick">
        <color indexed="22"/>
      </bottom>
    </border>
    <border>
      <left style="thin">
        <color indexed="9"/>
      </left>
      <right style="thin">
        <color indexed="9"/>
      </right>
      <top style="thick">
        <color indexed="9"/>
      </top>
      <bottom style="thick">
        <color indexed="22"/>
      </bottom>
    </border>
    <border>
      <left style="thin">
        <color indexed="9"/>
      </left>
      <right style="thick">
        <color indexed="9"/>
      </right>
      <top style="thick">
        <color indexed="9"/>
      </top>
      <bottom style="thick">
        <color indexed="22"/>
      </bottom>
    </border>
    <border>
      <left style="thick">
        <color indexed="22"/>
      </left>
      <right/>
      <top style="thin">
        <color indexed="9"/>
      </top>
      <bottom/>
    </border>
    <border>
      <left/>
      <right/>
      <top style="thin">
        <color indexed="9"/>
      </top>
      <bottom/>
    </border>
    <border>
      <left/>
      <right style="thick">
        <color indexed="9"/>
      </right>
      <top style="thin">
        <color indexed="9"/>
      </top>
      <bottom/>
    </border>
    <border>
      <left style="thick">
        <color indexed="22"/>
      </left>
      <right/>
      <top style="thick">
        <color indexed="22"/>
      </top>
      <bottom style="thin">
        <color indexed="9"/>
      </bottom>
    </border>
    <border>
      <left/>
      <right/>
      <top style="thick">
        <color indexed="22"/>
      </top>
      <bottom style="thin">
        <color indexed="9"/>
      </bottom>
    </border>
    <border>
      <left/>
      <right style="thick">
        <color indexed="9"/>
      </right>
      <top style="thick">
        <color indexed="22"/>
      </top>
      <bottom style="thin">
        <color indexed="9"/>
      </bottom>
    </border>
    <border>
      <left style="medium">
        <color indexed="9"/>
      </left>
      <right/>
      <top style="medium">
        <color indexed="9"/>
      </top>
      <bottom style="medium">
        <color indexed="9"/>
      </bottom>
    </border>
    <border>
      <left style="medium">
        <color indexed="9"/>
      </left>
      <right style="medium">
        <color indexed="9"/>
      </right>
      <top style="thick">
        <color indexed="22"/>
      </top>
      <bottom style="thin">
        <color indexed="9"/>
      </bottom>
    </border>
    <border>
      <left style="medium">
        <color indexed="9"/>
      </left>
      <right style="medium">
        <color indexed="9"/>
      </right>
      <top style="thin">
        <color indexed="9"/>
      </top>
      <bottom/>
    </border>
    <border>
      <left style="medium">
        <color indexed="9"/>
      </left>
      <right style="medium">
        <color indexed="9"/>
      </right>
      <top style="thin">
        <color indexed="9"/>
      </top>
      <bottom style="medium">
        <color indexed="9"/>
      </bottom>
    </border>
    <border>
      <left/>
      <right/>
      <top style="thick">
        <color indexed="22"/>
      </top>
      <bottom style="medium">
        <color indexed="9"/>
      </bottom>
    </border>
    <border>
      <left style="medium">
        <color indexed="9"/>
      </left>
      <right style="thin">
        <color indexed="9"/>
      </right>
      <top/>
      <bottom/>
    </border>
    <border>
      <left style="thin">
        <color indexed="9"/>
      </left>
      <right style="thin">
        <color indexed="9"/>
      </right>
      <top/>
      <bottom style="thin">
        <color indexed="9"/>
      </bottom>
    </border>
    <border>
      <left style="thin">
        <color indexed="9"/>
      </left>
      <right style="thin">
        <color indexed="9"/>
      </right>
      <top style="thin">
        <color indexed="9"/>
      </top>
      <bottom style="medium">
        <color indexed="9"/>
      </bottom>
    </border>
    <border>
      <left style="thin">
        <color indexed="9"/>
      </left>
      <right style="thick">
        <color indexed="22"/>
      </right>
      <top/>
      <bottom style="thin">
        <color indexed="9"/>
      </bottom>
    </border>
    <border>
      <left style="thin">
        <color indexed="9"/>
      </left>
      <right style="thick">
        <color indexed="22"/>
      </right>
      <top style="thin">
        <color indexed="9"/>
      </top>
      <bottom style="medium">
        <color indexed="9"/>
      </bottom>
    </border>
    <border>
      <left style="medium">
        <color indexed="9"/>
      </left>
      <right style="medium">
        <color indexed="9"/>
      </right>
      <top style="thick">
        <color indexed="9"/>
      </top>
      <bottom style="medium">
        <color indexed="9"/>
      </bottom>
    </border>
    <border>
      <left style="medium">
        <color indexed="9"/>
      </left>
      <right/>
      <top style="thick">
        <color indexed="22"/>
      </top>
      <bottom/>
    </border>
    <border>
      <left/>
      <right style="medium">
        <color indexed="9"/>
      </right>
      <top style="thick">
        <color indexed="22"/>
      </top>
      <bottom/>
    </border>
    <border>
      <left style="medium">
        <color indexed="9"/>
      </left>
      <right/>
      <top/>
      <bottom style="thin">
        <color indexed="9"/>
      </bottom>
    </border>
    <border>
      <left style="medium">
        <color indexed="9"/>
      </left>
      <right/>
      <top/>
      <bottom style="medium">
        <color indexed="9"/>
      </bottom>
    </border>
    <border>
      <left/>
      <right style="medium">
        <color indexed="9"/>
      </right>
      <top/>
      <bottom style="medium">
        <color indexed="9"/>
      </bottom>
    </border>
    <border>
      <left style="medium">
        <color indexed="9"/>
      </left>
      <right style="medium">
        <color indexed="9"/>
      </right>
      <top style="thick">
        <color indexed="22"/>
      </top>
      <bottom/>
    </border>
    <border>
      <left style="medium">
        <color indexed="9"/>
      </left>
      <right style="medium">
        <color indexed="9"/>
      </right>
      <top style="thick">
        <color indexed="22"/>
      </top>
      <bottom style="thick">
        <color indexed="9"/>
      </bottom>
    </border>
    <border>
      <left style="medium">
        <color indexed="9"/>
      </left>
      <right style="thin">
        <color indexed="9"/>
      </right>
      <top style="thick">
        <color indexed="22"/>
      </top>
      <bottom/>
    </border>
    <border>
      <left style="thin">
        <color indexed="9"/>
      </left>
      <right style="thick">
        <color indexed="22"/>
      </right>
      <top style="thick">
        <color indexed="22"/>
      </top>
      <bottom/>
    </border>
    <border>
      <left/>
      <right/>
      <top style="thick">
        <color indexed="22"/>
      </top>
      <bottom/>
    </border>
    <border>
      <left style="thick">
        <color indexed="22"/>
      </left>
      <right/>
      <top style="dashed">
        <color indexed="9"/>
      </top>
      <bottom style="thick">
        <color indexed="22"/>
      </bottom>
    </border>
    <border>
      <left/>
      <right/>
      <top style="dashed">
        <color indexed="9"/>
      </top>
      <bottom style="thick">
        <color indexed="22"/>
      </bottom>
    </border>
    <border>
      <left/>
      <right style="thick">
        <color indexed="22"/>
      </right>
      <top style="dashed">
        <color indexed="9"/>
      </top>
      <bottom style="thick">
        <color indexed="22"/>
      </bottom>
    </border>
    <border>
      <left/>
      <right style="medium">
        <color indexed="9"/>
      </right>
      <top style="thin">
        <color indexed="9"/>
      </top>
      <bottom style="medium">
        <color indexed="9"/>
      </bottom>
    </border>
    <border>
      <left/>
      <right style="thick">
        <color indexed="22"/>
      </right>
      <top style="thin">
        <color indexed="9"/>
      </top>
      <bottom/>
    </border>
    <border>
      <left style="thick">
        <color indexed="9"/>
      </left>
      <right style="medium">
        <color indexed="9"/>
      </right>
      <top style="medium">
        <color indexed="9"/>
      </top>
      <bottom/>
    </border>
    <border>
      <left style="thick">
        <color indexed="9"/>
      </left>
      <right style="medium">
        <color indexed="9"/>
      </right>
      <top/>
      <bottom/>
    </border>
    <border>
      <left/>
      <right style="medium">
        <color indexed="9"/>
      </right>
      <top style="medium">
        <color indexed="9"/>
      </top>
      <bottom/>
    </border>
    <border>
      <left style="thick">
        <color indexed="9"/>
      </left>
      <right style="thin">
        <color indexed="9"/>
      </right>
      <top style="thick">
        <color indexed="22"/>
      </top>
      <bottom style="medium">
        <color indexed="9"/>
      </bottom>
    </border>
    <border>
      <left style="thin">
        <color indexed="9"/>
      </left>
      <right style="thin">
        <color indexed="9"/>
      </right>
      <top style="thick">
        <color indexed="22"/>
      </top>
      <bottom/>
    </border>
    <border>
      <left style="thin">
        <color indexed="9"/>
      </left>
      <right style="thick">
        <color indexed="9"/>
      </right>
      <top style="thick">
        <color indexed="22"/>
      </top>
      <bottom/>
    </border>
    <border>
      <left style="thin">
        <color indexed="9"/>
      </left>
      <right style="thin">
        <color indexed="9"/>
      </right>
      <top style="medium">
        <color indexed="9"/>
      </top>
      <bottom style="medium">
        <color indexed="9"/>
      </bottom>
    </border>
    <border>
      <left style="thin">
        <color indexed="9"/>
      </left>
      <right style="thick">
        <color indexed="9"/>
      </right>
      <top style="medium">
        <color indexed="9"/>
      </top>
      <bottom style="medium">
        <color indexed="9"/>
      </bottom>
    </border>
    <border>
      <left style="thick">
        <color indexed="22"/>
      </left>
      <right style="thin">
        <color indexed="9"/>
      </right>
      <top style="thick">
        <color indexed="22"/>
      </top>
      <bottom style="medium">
        <color indexed="9"/>
      </bottom>
    </border>
    <border>
      <left style="thin">
        <color indexed="9"/>
      </left>
      <right/>
      <top style="thick">
        <color indexed="22"/>
      </top>
      <bottom/>
    </border>
    <border>
      <left/>
      <right style="thin">
        <color indexed="9"/>
      </right>
      <top style="thick">
        <color indexed="22"/>
      </top>
      <bottom style="medium">
        <color indexed="9"/>
      </bottom>
    </border>
    <border>
      <left style="thick">
        <color indexed="22"/>
      </left>
      <right/>
      <top style="hair">
        <color indexed="9"/>
      </top>
      <bottom style="thick">
        <color indexed="22"/>
      </bottom>
    </border>
    <border>
      <left/>
      <right/>
      <top style="hair">
        <color indexed="9"/>
      </top>
      <bottom style="thick">
        <color indexed="22"/>
      </bottom>
    </border>
    <border>
      <left/>
      <right style="thick">
        <color indexed="22"/>
      </right>
      <top style="hair">
        <color indexed="9"/>
      </top>
      <bottom style="thick">
        <color indexed="22"/>
      </bottom>
    </border>
    <border>
      <left style="thick">
        <color indexed="22"/>
      </left>
      <right style="medium">
        <color indexed="9"/>
      </right>
      <top style="thin">
        <color indexed="9"/>
      </top>
      <bottom style="medium">
        <color indexed="9"/>
      </bottom>
    </border>
    <border>
      <left style="thick">
        <color indexed="22"/>
      </left>
      <right/>
      <top>
        <color indexed="63"/>
      </top>
      <bottom style="thick">
        <color indexed="22"/>
      </bottom>
    </border>
    <border>
      <left style="thick">
        <color indexed="9"/>
      </left>
      <right/>
      <top style="thick">
        <color indexed="22"/>
      </top>
      <bottom/>
    </border>
    <border>
      <left style="thick">
        <color indexed="9"/>
      </left>
      <right/>
      <top/>
      <bottom style="medium">
        <color indexed="9"/>
      </bottom>
    </border>
    <border>
      <left style="thick">
        <color indexed="22"/>
      </left>
      <right/>
      <top/>
      <bottom style="medium">
        <color indexed="9"/>
      </bottom>
    </border>
    <border>
      <left style="medium">
        <color indexed="9"/>
      </left>
      <right style="thin">
        <color indexed="9"/>
      </right>
      <top style="medium">
        <color indexed="9"/>
      </top>
      <bottom/>
    </border>
    <border>
      <left style="thin">
        <color indexed="9"/>
      </left>
      <right style="thick">
        <color indexed="22"/>
      </right>
      <top style="medium">
        <color indexed="9"/>
      </top>
      <bottom/>
    </border>
    <border>
      <left style="thick">
        <color indexed="9"/>
      </left>
      <right/>
      <top/>
      <bottom/>
    </border>
    <border>
      <left/>
      <right/>
      <top/>
      <bottom style="thin"/>
    </border>
    <border>
      <left style="thick">
        <color indexed="22"/>
      </left>
      <right/>
      <top style="hair">
        <color indexed="9"/>
      </top>
      <bottom/>
    </border>
    <border>
      <left/>
      <right/>
      <top style="hair">
        <color indexed="9"/>
      </top>
      <bottom/>
    </border>
    <border>
      <left style="thick">
        <color indexed="22"/>
      </left>
      <right/>
      <top style="thick">
        <color indexed="22"/>
      </top>
      <bottom style="thick">
        <color indexed="9"/>
      </bottom>
    </border>
    <border>
      <left/>
      <right/>
      <top style="thick">
        <color indexed="22"/>
      </top>
      <bottom style="thick">
        <color indexed="9"/>
      </bottom>
    </border>
    <border>
      <left/>
      <right style="thick">
        <color indexed="22"/>
      </right>
      <top style="thick">
        <color indexed="22"/>
      </top>
      <bottom style="thick">
        <color indexed="9"/>
      </bottom>
    </border>
    <border>
      <left/>
      <right style="thick">
        <color indexed="22"/>
      </right>
      <top style="hair">
        <color indexed="9"/>
      </top>
      <bottom/>
    </border>
    <border>
      <left style="thin">
        <color indexed="9"/>
      </left>
      <right style="medium">
        <color indexed="9"/>
      </right>
      <top style="thin">
        <color indexed="9"/>
      </top>
      <bottom/>
    </border>
    <border>
      <left style="medium">
        <color indexed="9"/>
      </left>
      <right>
        <color indexed="63"/>
      </right>
      <top style="thick">
        <color indexed="22"/>
      </top>
      <bottom style="thin">
        <color indexed="9"/>
      </bottom>
    </border>
    <border>
      <left>
        <color indexed="63"/>
      </left>
      <right style="medium">
        <color indexed="9"/>
      </right>
      <top style="thick">
        <color indexed="22"/>
      </top>
      <bottom style="thin">
        <color indexed="9"/>
      </bottom>
    </border>
    <border>
      <left style="medium">
        <color indexed="9"/>
      </left>
      <right style="thick">
        <color indexed="22"/>
      </right>
      <top style="thick">
        <color indexed="9"/>
      </top>
      <bottom/>
    </border>
    <border>
      <left style="medium">
        <color indexed="9"/>
      </left>
      <right style="thick">
        <color indexed="22"/>
      </right>
      <top/>
      <bottom/>
    </border>
    <border>
      <left style="medium">
        <color indexed="9"/>
      </left>
      <right style="thick">
        <color indexed="22"/>
      </right>
      <top/>
      <bottom style="thick">
        <color indexed="22"/>
      </bottom>
    </border>
    <border>
      <left style="medium">
        <color indexed="9"/>
      </left>
      <right/>
      <top/>
      <bottom style="thick">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1" fillId="0" borderId="0">
      <alignment/>
      <protection/>
    </xf>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1" fillId="26" borderId="1"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88" fillId="27" borderId="2" applyNumberFormat="0" applyAlignment="0" applyProtection="0"/>
    <xf numFmtId="0" fontId="89" fillId="28" borderId="0" applyNumberFormat="0" applyBorder="0" applyAlignment="0" applyProtection="0"/>
    <xf numFmtId="0" fontId="90" fillId="0" borderId="0" applyNumberForma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94" fillId="29" borderId="6" applyNumberFormat="0" applyAlignment="0" applyProtection="0"/>
    <xf numFmtId="0" fontId="95" fillId="29" borderId="2" applyNumberFormat="0" applyAlignment="0" applyProtection="0"/>
    <xf numFmtId="0" fontId="96" fillId="30" borderId="7" applyNumberFormat="0" applyAlignment="0" applyProtection="0"/>
    <xf numFmtId="0" fontId="97" fillId="31" borderId="0" applyNumberFormat="0" applyBorder="0" applyAlignment="0" applyProtection="0"/>
    <xf numFmtId="0" fontId="98" fillId="32" borderId="0" applyNumberFormat="0" applyBorder="0" applyAlignment="0" applyProtection="0"/>
    <xf numFmtId="0" fontId="6" fillId="0" borderId="0">
      <alignment/>
      <protection/>
    </xf>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9" fontId="1" fillId="0" borderId="0" applyFont="0" applyFill="0" applyBorder="0" applyAlignment="0" applyProtection="0"/>
    <xf numFmtId="0" fontId="102" fillId="0" borderId="8" applyNumberFormat="0" applyFill="0" applyAlignment="0" applyProtection="0"/>
    <xf numFmtId="0" fontId="103" fillId="0" borderId="9" applyNumberFormat="0" applyFill="0" applyAlignment="0" applyProtection="0"/>
    <xf numFmtId="0" fontId="61" fillId="0" borderId="0" applyNumberFormat="0" applyFill="0" applyBorder="0" applyAlignment="0" applyProtection="0"/>
  </cellStyleXfs>
  <cellXfs count="919">
    <xf numFmtId="0" fontId="0"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vertical="center"/>
    </xf>
    <xf numFmtId="0" fontId="10" fillId="0" borderId="0" xfId="0" applyFont="1" applyAlignment="1">
      <alignment/>
    </xf>
    <xf numFmtId="0" fontId="9" fillId="0" borderId="0" xfId="0" applyFont="1" applyAlignment="1">
      <alignment vertical="top"/>
    </xf>
    <xf numFmtId="0" fontId="12" fillId="0" borderId="0" xfId="0" applyFont="1" applyAlignment="1">
      <alignment/>
    </xf>
    <xf numFmtId="0" fontId="12" fillId="0" borderId="0" xfId="0" applyFont="1" applyAlignment="1">
      <alignment horizontal="left"/>
    </xf>
    <xf numFmtId="0" fontId="11" fillId="33" borderId="10" xfId="0" applyFont="1" applyFill="1" applyBorder="1" applyAlignment="1">
      <alignment horizontal="center" vertical="top"/>
    </xf>
    <xf numFmtId="0" fontId="9" fillId="0" borderId="0" xfId="0" applyFont="1" applyBorder="1" applyAlignment="1">
      <alignment horizontal="right" vertical="top"/>
    </xf>
    <xf numFmtId="0" fontId="9" fillId="0" borderId="11" xfId="0" applyFont="1" applyBorder="1" applyAlignment="1">
      <alignment horizontal="left" vertical="top"/>
    </xf>
    <xf numFmtId="0" fontId="9" fillId="0" borderId="12" xfId="0" applyFont="1" applyBorder="1" applyAlignment="1">
      <alignment horizontal="right" vertical="top"/>
    </xf>
    <xf numFmtId="0" fontId="9" fillId="0" borderId="13" xfId="0" applyFont="1" applyBorder="1" applyAlignment="1">
      <alignment horizontal="left" vertical="top"/>
    </xf>
    <xf numFmtId="0" fontId="11" fillId="33" borderId="14" xfId="0" applyFont="1" applyFill="1" applyBorder="1" applyAlignment="1">
      <alignment horizontal="center" vertical="top"/>
    </xf>
    <xf numFmtId="0" fontId="11" fillId="33" borderId="15" xfId="0" applyFont="1" applyFill="1" applyBorder="1" applyAlignment="1">
      <alignment horizontal="center" vertical="top" wrapText="1"/>
    </xf>
    <xf numFmtId="0" fontId="11" fillId="33" borderId="16" xfId="0" applyFont="1" applyFill="1" applyBorder="1" applyAlignment="1">
      <alignment horizontal="center" vertical="top"/>
    </xf>
    <xf numFmtId="0" fontId="11" fillId="33" borderId="17" xfId="0" applyFont="1" applyFill="1" applyBorder="1" applyAlignment="1">
      <alignment horizontal="center" vertical="top" wrapText="1"/>
    </xf>
    <xf numFmtId="0" fontId="11" fillId="33" borderId="18" xfId="0" applyFont="1" applyFill="1" applyBorder="1" applyAlignment="1">
      <alignment horizontal="center" vertical="top"/>
    </xf>
    <xf numFmtId="0" fontId="11" fillId="33" borderId="19" xfId="0" applyFont="1" applyFill="1" applyBorder="1" applyAlignment="1">
      <alignment horizontal="center" vertical="top" wrapText="1"/>
    </xf>
    <xf numFmtId="0" fontId="21" fillId="0" borderId="0" xfId="0" applyFont="1" applyAlignment="1">
      <alignment/>
    </xf>
    <xf numFmtId="0" fontId="22" fillId="0" borderId="0" xfId="0" applyFont="1" applyFill="1" applyAlignment="1" applyProtection="1">
      <alignment vertical="center"/>
      <protection locked="0"/>
    </xf>
    <xf numFmtId="0" fontId="8" fillId="0" borderId="0" xfId="0" applyFont="1" applyFill="1" applyAlignment="1">
      <alignment/>
    </xf>
    <xf numFmtId="0" fontId="19" fillId="0" borderId="0" xfId="0" applyFont="1" applyFill="1" applyAlignment="1">
      <alignment horizontal="right" vertical="center"/>
    </xf>
    <xf numFmtId="0" fontId="11" fillId="33" borderId="20" xfId="0" applyFont="1" applyFill="1" applyBorder="1" applyAlignment="1">
      <alignment horizontal="center" vertical="top"/>
    </xf>
    <xf numFmtId="0" fontId="11" fillId="33" borderId="21" xfId="0" applyFont="1" applyFill="1" applyBorder="1" applyAlignment="1">
      <alignment horizontal="center" vertical="top"/>
    </xf>
    <xf numFmtId="0" fontId="11" fillId="33" borderId="21" xfId="0" applyFont="1" applyFill="1" applyBorder="1" applyAlignment="1">
      <alignment horizontal="center" vertical="top" wrapText="1"/>
    </xf>
    <xf numFmtId="0" fontId="11" fillId="33" borderId="22" xfId="0" applyFont="1" applyFill="1" applyBorder="1" applyAlignment="1">
      <alignment horizontal="center" vertical="top" wrapText="1"/>
    </xf>
    <xf numFmtId="0" fontId="24" fillId="0" borderId="0" xfId="0" applyFont="1" applyAlignment="1">
      <alignment horizontal="center" wrapText="1"/>
    </xf>
    <xf numFmtId="0" fontId="8" fillId="0" borderId="0" xfId="0" applyFont="1" applyAlignment="1">
      <alignment vertical="top"/>
    </xf>
    <xf numFmtId="0" fontId="2" fillId="0" borderId="0" xfId="0" applyFont="1" applyAlignment="1">
      <alignment vertical="top"/>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center" vertical="top"/>
    </xf>
    <xf numFmtId="0" fontId="6" fillId="0" borderId="0" xfId="0" applyFont="1" applyAlignment="1">
      <alignment/>
    </xf>
    <xf numFmtId="0" fontId="24" fillId="0" borderId="0" xfId="0" applyFont="1" applyAlignment="1">
      <alignment vertical="top" wrapText="1"/>
    </xf>
    <xf numFmtId="0" fontId="11" fillId="33" borderId="23" xfId="0" applyFont="1" applyFill="1" applyBorder="1" applyAlignment="1" quotePrefix="1">
      <alignment horizontal="center" vertical="top"/>
    </xf>
    <xf numFmtId="0" fontId="11" fillId="33" borderId="24" xfId="0" applyFont="1" applyFill="1" applyBorder="1" applyAlignment="1" quotePrefix="1">
      <alignment horizontal="center" vertical="top"/>
    </xf>
    <xf numFmtId="0" fontId="11" fillId="33" borderId="25" xfId="0" applyFont="1" applyFill="1" applyBorder="1" applyAlignment="1">
      <alignment horizontal="center" vertical="top"/>
    </xf>
    <xf numFmtId="0" fontId="11" fillId="33" borderId="26" xfId="0" applyFont="1" applyFill="1" applyBorder="1" applyAlignment="1">
      <alignment horizontal="center" vertical="top"/>
    </xf>
    <xf numFmtId="0" fontId="11" fillId="33" borderId="27" xfId="0" applyFont="1" applyFill="1" applyBorder="1" applyAlignment="1">
      <alignment horizontal="center" vertical="top" wrapText="1"/>
    </xf>
    <xf numFmtId="0" fontId="3" fillId="0" borderId="0" xfId="0" applyFont="1" applyAlignment="1">
      <alignment horizontal="center"/>
    </xf>
    <xf numFmtId="0" fontId="32" fillId="34" borderId="0" xfId="0" applyFont="1" applyFill="1" applyAlignment="1">
      <alignment horizontal="center" vertical="center"/>
    </xf>
    <xf numFmtId="0" fontId="11" fillId="33" borderId="28" xfId="0" applyFont="1" applyFill="1" applyBorder="1" applyAlignment="1">
      <alignment horizontal="center" vertical="top" wrapText="1"/>
    </xf>
    <xf numFmtId="0" fontId="26" fillId="0" borderId="0" xfId="0" applyFont="1" applyAlignment="1">
      <alignment vertical="top" wrapText="1"/>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wrapText="1"/>
    </xf>
    <xf numFmtId="0" fontId="27" fillId="33" borderId="29" xfId="0" applyFont="1" applyFill="1" applyBorder="1" applyAlignment="1" quotePrefix="1">
      <alignment horizontal="center" vertical="center"/>
    </xf>
    <xf numFmtId="0" fontId="27" fillId="33" borderId="30" xfId="0" applyFont="1" applyFill="1" applyBorder="1" applyAlignment="1" quotePrefix="1">
      <alignment horizontal="center" vertical="center"/>
    </xf>
    <xf numFmtId="0" fontId="27" fillId="33" borderId="31" xfId="0" applyFont="1" applyFill="1" applyBorder="1" applyAlignment="1" quotePrefix="1">
      <alignment horizontal="center" vertical="center"/>
    </xf>
    <xf numFmtId="0" fontId="11" fillId="33" borderId="32" xfId="0" applyFont="1" applyFill="1" applyBorder="1" applyAlignment="1">
      <alignment horizontal="center" vertical="top"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0" xfId="0" applyFont="1" applyFill="1" applyBorder="1" applyAlignment="1">
      <alignment horizontal="center" vertical="top" wrapText="1"/>
    </xf>
    <xf numFmtId="0" fontId="11" fillId="33" borderId="33" xfId="0" applyFont="1" applyFill="1" applyBorder="1" applyAlignment="1">
      <alignment horizontal="center"/>
    </xf>
    <xf numFmtId="0" fontId="11" fillId="33" borderId="34" xfId="0" applyFont="1" applyFill="1" applyBorder="1" applyAlignment="1">
      <alignment horizontal="center"/>
    </xf>
    <xf numFmtId="0" fontId="11" fillId="33" borderId="35" xfId="0" applyFont="1" applyFill="1" applyBorder="1" applyAlignment="1">
      <alignment horizontal="center"/>
    </xf>
    <xf numFmtId="0" fontId="11" fillId="33" borderId="36" xfId="0" applyFont="1" applyFill="1" applyBorder="1" applyAlignment="1">
      <alignment horizontal="center"/>
    </xf>
    <xf numFmtId="0" fontId="11" fillId="33" borderId="37" xfId="0" applyFont="1" applyFill="1" applyBorder="1" applyAlignment="1">
      <alignment horizontal="center"/>
    </xf>
    <xf numFmtId="0" fontId="30" fillId="33" borderId="29" xfId="0" applyFont="1" applyFill="1" applyBorder="1" applyAlignment="1" quotePrefix="1">
      <alignment horizontal="center"/>
    </xf>
    <xf numFmtId="0" fontId="30" fillId="33" borderId="38" xfId="0" applyFont="1" applyFill="1" applyBorder="1" applyAlignment="1" quotePrefix="1">
      <alignment horizontal="center"/>
    </xf>
    <xf numFmtId="0" fontId="30" fillId="33" borderId="39" xfId="0" applyFont="1" applyFill="1" applyBorder="1" applyAlignment="1" quotePrefix="1">
      <alignment horizontal="center"/>
    </xf>
    <xf numFmtId="0" fontId="30" fillId="33" borderId="40" xfId="0" applyFont="1" applyFill="1" applyBorder="1" applyAlignment="1" quotePrefix="1">
      <alignment horizontal="center"/>
    </xf>
    <xf numFmtId="0" fontId="30" fillId="33" borderId="41" xfId="0" applyFont="1" applyFill="1" applyBorder="1" applyAlignment="1" quotePrefix="1">
      <alignment horizontal="center"/>
    </xf>
    <xf numFmtId="0" fontId="30" fillId="33" borderId="42" xfId="0" applyFont="1" applyFill="1" applyBorder="1" applyAlignment="1" quotePrefix="1">
      <alignment horizontal="center"/>
    </xf>
    <xf numFmtId="0" fontId="30" fillId="33" borderId="43" xfId="0" applyFont="1" applyFill="1" applyBorder="1" applyAlignment="1" quotePrefix="1">
      <alignment horizontal="center"/>
    </xf>
    <xf numFmtId="0" fontId="30" fillId="33" borderId="44" xfId="0" applyFont="1" applyFill="1" applyBorder="1" applyAlignment="1" quotePrefix="1">
      <alignment horizontal="center"/>
    </xf>
    <xf numFmtId="0" fontId="30" fillId="33" borderId="45" xfId="0" applyFont="1" applyFill="1" applyBorder="1" applyAlignment="1" quotePrefix="1">
      <alignment horizontal="center"/>
    </xf>
    <xf numFmtId="0" fontId="11" fillId="33" borderId="46" xfId="0" applyFont="1" applyFill="1" applyBorder="1" applyAlignment="1">
      <alignment horizontal="center" vertical="top" wrapText="1"/>
    </xf>
    <xf numFmtId="0" fontId="2" fillId="0" borderId="0" xfId="0" applyFont="1" applyAlignment="1">
      <alignment horizontal="center" wrapText="1"/>
    </xf>
    <xf numFmtId="0" fontId="11" fillId="33" borderId="47" xfId="0" applyFont="1" applyFill="1" applyBorder="1" applyAlignment="1">
      <alignment horizontal="center" vertical="top" wrapText="1"/>
    </xf>
    <xf numFmtId="0" fontId="11" fillId="33" borderId="48" xfId="0" applyFont="1" applyFill="1" applyBorder="1" applyAlignment="1" quotePrefix="1">
      <alignment horizontal="center" vertical="top" wrapText="1"/>
    </xf>
    <xf numFmtId="0" fontId="11" fillId="33" borderId="49" xfId="0" applyFont="1" applyFill="1" applyBorder="1" applyAlignment="1" quotePrefix="1">
      <alignment horizontal="center" vertical="top" wrapText="1"/>
    </xf>
    <xf numFmtId="0" fontId="11" fillId="33" borderId="24" xfId="0" applyFont="1" applyFill="1" applyBorder="1" applyAlignment="1" quotePrefix="1">
      <alignment horizontal="center" vertical="top" wrapText="1"/>
    </xf>
    <xf numFmtId="0" fontId="11" fillId="33" borderId="50" xfId="0" applyFont="1" applyFill="1" applyBorder="1" applyAlignment="1" quotePrefix="1">
      <alignment horizontal="center" vertical="top" wrapText="1"/>
    </xf>
    <xf numFmtId="0" fontId="11" fillId="33" borderId="51"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44" fillId="0" borderId="0" xfId="0" applyFont="1" applyAlignment="1">
      <alignment/>
    </xf>
    <xf numFmtId="0" fontId="11" fillId="33" borderId="31" xfId="0" applyFont="1" applyFill="1" applyBorder="1" applyAlignment="1" quotePrefix="1">
      <alignment horizontal="center" vertical="top" wrapText="1"/>
    </xf>
    <xf numFmtId="0" fontId="11" fillId="33" borderId="53" xfId="0" applyFont="1" applyFill="1" applyBorder="1" applyAlignment="1">
      <alignment horizontal="center" vertical="top" wrapText="1"/>
    </xf>
    <xf numFmtId="0" fontId="11" fillId="33" borderId="54" xfId="0" applyFont="1" applyFill="1" applyBorder="1" applyAlignment="1">
      <alignment horizontal="center" vertical="center" wrapText="1"/>
    </xf>
    <xf numFmtId="0" fontId="2" fillId="0" borderId="0" xfId="0" applyFont="1" applyAlignment="1">
      <alignment horizontal="center" vertical="center"/>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42" fillId="0" borderId="0" xfId="0" applyFont="1" applyFill="1" applyAlignment="1">
      <alignment horizontal="right" vertical="center"/>
    </xf>
    <xf numFmtId="0" fontId="11" fillId="33" borderId="29" xfId="0" applyFont="1" applyFill="1" applyBorder="1" applyAlignment="1" quotePrefix="1">
      <alignment horizontal="center" vertical="top" wrapText="1"/>
    </xf>
    <xf numFmtId="0" fontId="11" fillId="33" borderId="30" xfId="0" applyFont="1" applyFill="1" applyBorder="1" applyAlignment="1" quotePrefix="1">
      <alignment horizontal="center" vertical="top" wrapText="1"/>
    </xf>
    <xf numFmtId="0" fontId="41" fillId="34" borderId="57" xfId="0" applyFont="1" applyFill="1" applyBorder="1" applyAlignment="1">
      <alignment horizontal="left" vertical="top" wrapText="1"/>
    </xf>
    <xf numFmtId="0" fontId="41" fillId="34" borderId="58" xfId="0" applyFont="1" applyFill="1" applyBorder="1" applyAlignment="1">
      <alignment horizontal="left" vertical="top" wrapText="1"/>
    </xf>
    <xf numFmtId="0" fontId="30" fillId="33" borderId="59" xfId="0" applyFont="1" applyFill="1" applyBorder="1" applyAlignment="1">
      <alignment horizontal="center" vertical="center" wrapText="1"/>
    </xf>
    <xf numFmtId="0" fontId="11" fillId="33" borderId="60" xfId="0" applyFont="1" applyFill="1" applyBorder="1" applyAlignment="1">
      <alignment horizontal="center" vertical="center" textRotation="90" wrapText="1"/>
    </xf>
    <xf numFmtId="3" fontId="12" fillId="35" borderId="61" xfId="0" applyNumberFormat="1" applyFont="1" applyFill="1" applyBorder="1" applyAlignment="1" applyProtection="1">
      <alignment horizontal="center" vertical="center"/>
      <protection locked="0"/>
    </xf>
    <xf numFmtId="3" fontId="12" fillId="35" borderId="62" xfId="0" applyNumberFormat="1" applyFont="1" applyFill="1" applyBorder="1" applyAlignment="1" applyProtection="1">
      <alignment horizontal="center" vertical="center"/>
      <protection locked="0"/>
    </xf>
    <xf numFmtId="3" fontId="9" fillId="34" borderId="63" xfId="0" applyNumberFormat="1" applyFont="1" applyFill="1" applyBorder="1" applyAlignment="1" applyProtection="1">
      <alignment horizontal="center" vertical="center"/>
      <protection/>
    </xf>
    <xf numFmtId="3" fontId="9" fillId="34" borderId="64" xfId="0" applyNumberFormat="1" applyFont="1" applyFill="1" applyBorder="1" applyAlignment="1" applyProtection="1">
      <alignment horizontal="center" vertical="center"/>
      <protection/>
    </xf>
    <xf numFmtId="3" fontId="9" fillId="36" borderId="63" xfId="0" applyNumberFormat="1" applyFont="1" applyFill="1" applyBorder="1" applyAlignment="1" applyProtection="1">
      <alignment horizontal="center" vertical="center"/>
      <protection/>
    </xf>
    <xf numFmtId="3" fontId="9" fillId="36" borderId="64" xfId="0" applyNumberFormat="1" applyFont="1" applyFill="1" applyBorder="1" applyAlignment="1" applyProtection="1">
      <alignment horizontal="center" vertical="center"/>
      <protection/>
    </xf>
    <xf numFmtId="0" fontId="17" fillId="34" borderId="65" xfId="0" applyNumberFormat="1" applyFont="1" applyFill="1" applyBorder="1" applyAlignment="1">
      <alignment horizontal="right" vertical="top"/>
    </xf>
    <xf numFmtId="0" fontId="17" fillId="34" borderId="66" xfId="0" applyFont="1" applyFill="1" applyBorder="1" applyAlignment="1">
      <alignment horizontal="left" vertical="top"/>
    </xf>
    <xf numFmtId="0" fontId="17" fillId="34" borderId="67" xfId="0" applyNumberFormat="1" applyFont="1" applyFill="1" applyBorder="1" applyAlignment="1">
      <alignment horizontal="right" vertical="top"/>
    </xf>
    <xf numFmtId="0" fontId="17" fillId="34" borderId="68" xfId="0" applyFont="1" applyFill="1" applyBorder="1" applyAlignment="1">
      <alignment horizontal="left" vertical="top"/>
    </xf>
    <xf numFmtId="0" fontId="17" fillId="34" borderId="68" xfId="0" applyFont="1" applyFill="1" applyBorder="1" applyAlignment="1">
      <alignment horizontal="left" vertical="top" wrapText="1"/>
    </xf>
    <xf numFmtId="0" fontId="18" fillId="34" borderId="68" xfId="0" applyFont="1" applyFill="1" applyBorder="1" applyAlignment="1">
      <alignment horizontal="left" vertical="top" wrapText="1"/>
    </xf>
    <xf numFmtId="0" fontId="17" fillId="34" borderId="69" xfId="0" applyNumberFormat="1" applyFont="1" applyFill="1" applyBorder="1" applyAlignment="1">
      <alignment horizontal="right" vertical="top"/>
    </xf>
    <xf numFmtId="0" fontId="18" fillId="34" borderId="70" xfId="0" applyFont="1" applyFill="1" applyBorder="1" applyAlignment="1">
      <alignment horizontal="left" vertical="top" wrapText="1"/>
    </xf>
    <xf numFmtId="3" fontId="12" fillId="35" borderId="71" xfId="0" applyNumberFormat="1" applyFont="1" applyFill="1" applyBorder="1" applyAlignment="1" applyProtection="1">
      <alignment horizontal="center" vertical="center"/>
      <protection locked="0"/>
    </xf>
    <xf numFmtId="0" fontId="46" fillId="0" borderId="0" xfId="0" applyFont="1" applyAlignment="1">
      <alignment/>
    </xf>
    <xf numFmtId="0" fontId="19" fillId="0" borderId="0" xfId="0" applyFont="1" applyFill="1" applyAlignment="1" applyProtection="1">
      <alignment horizontal="right" vertical="center"/>
      <protection/>
    </xf>
    <xf numFmtId="0" fontId="3" fillId="0" borderId="0" xfId="0" applyFont="1" applyAlignment="1" applyProtection="1">
      <alignment/>
      <protection/>
    </xf>
    <xf numFmtId="0" fontId="3" fillId="0" borderId="0" xfId="0" applyFont="1" applyAlignment="1" applyProtection="1">
      <alignment horizontal="center"/>
      <protection/>
    </xf>
    <xf numFmtId="0" fontId="8" fillId="0" borderId="0" xfId="0" applyFont="1" applyAlignment="1" applyProtection="1">
      <alignment/>
      <protection/>
    </xf>
    <xf numFmtId="0" fontId="2" fillId="0" borderId="0" xfId="0" applyFont="1" applyAlignment="1" applyProtection="1">
      <alignment/>
      <protection/>
    </xf>
    <xf numFmtId="0" fontId="32" fillId="34" borderId="0" xfId="0" applyFont="1" applyFill="1" applyAlignment="1" applyProtection="1">
      <alignment horizontal="center" vertical="center"/>
      <protection/>
    </xf>
    <xf numFmtId="0" fontId="31" fillId="0" borderId="0" xfId="0" applyFont="1" applyAlignment="1" applyProtection="1">
      <alignment/>
      <protection/>
    </xf>
    <xf numFmtId="0" fontId="31" fillId="0" borderId="0" xfId="0" applyFont="1" applyAlignment="1" applyProtection="1">
      <alignment horizontal="center"/>
      <protection/>
    </xf>
    <xf numFmtId="0" fontId="31" fillId="0" borderId="0" xfId="0" applyFont="1" applyAlignment="1" applyProtection="1">
      <alignment horizontal="center" vertical="top"/>
      <protection/>
    </xf>
    <xf numFmtId="0" fontId="11" fillId="33" borderId="27" xfId="0" applyFont="1" applyFill="1" applyBorder="1" applyAlignment="1" applyProtection="1">
      <alignment horizontal="center" vertical="top" wrapText="1"/>
      <protection/>
    </xf>
    <xf numFmtId="0" fontId="11" fillId="33" borderId="52" xfId="0" applyFont="1" applyFill="1" applyBorder="1" applyAlignment="1" applyProtection="1">
      <alignment horizontal="center" vertical="top" wrapText="1"/>
      <protection/>
    </xf>
    <xf numFmtId="0" fontId="11" fillId="33" borderId="72" xfId="0" applyFont="1" applyFill="1" applyBorder="1" applyAlignment="1" applyProtection="1">
      <alignment horizontal="center" vertical="top" wrapText="1"/>
      <protection/>
    </xf>
    <xf numFmtId="1" fontId="2" fillId="0" borderId="0" xfId="0" applyNumberFormat="1" applyFont="1" applyAlignment="1">
      <alignment/>
    </xf>
    <xf numFmtId="3" fontId="13" fillId="35" borderId="73" xfId="0" applyNumberFormat="1" applyFont="1" applyFill="1" applyBorder="1" applyAlignment="1" applyProtection="1">
      <alignment horizontal="center"/>
      <protection locked="0"/>
    </xf>
    <xf numFmtId="3" fontId="13" fillId="35" borderId="74" xfId="0" applyNumberFormat="1" applyFont="1" applyFill="1" applyBorder="1" applyAlignment="1" applyProtection="1">
      <alignment horizontal="center"/>
      <protection locked="0"/>
    </xf>
    <xf numFmtId="3" fontId="13" fillId="35" borderId="75" xfId="0" applyNumberFormat="1" applyFont="1" applyFill="1" applyBorder="1" applyAlignment="1" applyProtection="1">
      <alignment horizontal="center"/>
      <protection locked="0"/>
    </xf>
    <xf numFmtId="3" fontId="13" fillId="35" borderId="76" xfId="0" applyNumberFormat="1" applyFont="1" applyFill="1" applyBorder="1" applyAlignment="1" applyProtection="1">
      <alignment horizontal="center"/>
      <protection locked="0"/>
    </xf>
    <xf numFmtId="3" fontId="13" fillId="35" borderId="77" xfId="0" applyNumberFormat="1" applyFont="1" applyFill="1" applyBorder="1" applyAlignment="1" applyProtection="1">
      <alignment horizontal="center"/>
      <protection locked="0"/>
    </xf>
    <xf numFmtId="3" fontId="13" fillId="35" borderId="78" xfId="0" applyNumberFormat="1" applyFont="1" applyFill="1" applyBorder="1" applyAlignment="1" applyProtection="1">
      <alignment horizontal="center"/>
      <protection locked="0"/>
    </xf>
    <xf numFmtId="3" fontId="31" fillId="35" borderId="79" xfId="0" applyNumberFormat="1" applyFont="1" applyFill="1" applyBorder="1" applyAlignment="1" applyProtection="1">
      <alignment horizontal="center" vertical="center" wrapText="1"/>
      <protection locked="0"/>
    </xf>
    <xf numFmtId="3" fontId="31" fillId="35" borderId="80" xfId="0" applyNumberFormat="1" applyFont="1" applyFill="1" applyBorder="1" applyAlignment="1" applyProtection="1">
      <alignment horizontal="center" vertical="center" wrapText="1"/>
      <protection locked="0"/>
    </xf>
    <xf numFmtId="3" fontId="31" fillId="35" borderId="62" xfId="0" applyNumberFormat="1" applyFont="1" applyFill="1" applyBorder="1" applyAlignment="1" applyProtection="1">
      <alignment horizontal="center" vertical="center" wrapText="1"/>
      <protection locked="0"/>
    </xf>
    <xf numFmtId="3" fontId="31" fillId="35" borderId="61" xfId="0" applyNumberFormat="1" applyFont="1" applyFill="1" applyBorder="1" applyAlignment="1" applyProtection="1">
      <alignment horizontal="center" vertical="center" wrapText="1"/>
      <protection locked="0"/>
    </xf>
    <xf numFmtId="3" fontId="31" fillId="35" borderId="81" xfId="0" applyNumberFormat="1" applyFont="1" applyFill="1" applyBorder="1" applyAlignment="1" applyProtection="1">
      <alignment horizontal="center" vertical="center" wrapText="1"/>
      <protection locked="0"/>
    </xf>
    <xf numFmtId="3" fontId="31" fillId="35" borderId="71" xfId="0" applyNumberFormat="1" applyFont="1" applyFill="1" applyBorder="1" applyAlignment="1" applyProtection="1">
      <alignment horizontal="center" vertical="center" wrapText="1"/>
      <protection locked="0"/>
    </xf>
    <xf numFmtId="3" fontId="13" fillId="34" borderId="82" xfId="0" applyNumberFormat="1" applyFont="1" applyFill="1" applyBorder="1" applyAlignment="1" applyProtection="1">
      <alignment horizontal="center"/>
      <protection/>
    </xf>
    <xf numFmtId="3" fontId="13" fillId="34" borderId="83" xfId="0" applyNumberFormat="1" applyFont="1" applyFill="1" applyBorder="1" applyAlignment="1" applyProtection="1">
      <alignment horizontal="center"/>
      <protection/>
    </xf>
    <xf numFmtId="3" fontId="13" fillId="34" borderId="84" xfId="0" applyNumberFormat="1" applyFont="1" applyFill="1" applyBorder="1" applyAlignment="1" applyProtection="1">
      <alignment horizontal="center"/>
      <protection/>
    </xf>
    <xf numFmtId="0" fontId="11" fillId="33" borderId="31" xfId="0" applyFont="1" applyFill="1" applyBorder="1" applyAlignment="1" quotePrefix="1">
      <alignment horizontal="center" vertical="top"/>
    </xf>
    <xf numFmtId="0" fontId="11" fillId="33" borderId="85" xfId="0" applyFont="1" applyFill="1" applyBorder="1" applyAlignment="1">
      <alignment horizontal="center" vertical="top" wrapText="1"/>
    </xf>
    <xf numFmtId="0" fontId="26" fillId="0" borderId="0" xfId="0" applyFont="1" applyAlignment="1" applyProtection="1">
      <alignment vertical="top" wrapText="1"/>
      <protection/>
    </xf>
    <xf numFmtId="0" fontId="12" fillId="0" borderId="0" xfId="0" applyFont="1" applyAlignment="1" applyProtection="1">
      <alignment/>
      <protection/>
    </xf>
    <xf numFmtId="0" fontId="23" fillId="33" borderId="86" xfId="0" applyFont="1" applyFill="1" applyBorder="1" applyAlignment="1" applyProtection="1">
      <alignment horizontal="center" vertical="top" wrapText="1"/>
      <protection/>
    </xf>
    <xf numFmtId="0" fontId="23" fillId="33" borderId="87" xfId="0" applyFont="1" applyFill="1" applyBorder="1" applyAlignment="1" applyProtection="1">
      <alignment horizontal="center" vertical="top" wrapText="1"/>
      <protection/>
    </xf>
    <xf numFmtId="0" fontId="27" fillId="33" borderId="23" xfId="0" applyFont="1" applyFill="1" applyBorder="1" applyAlignment="1" applyProtection="1" quotePrefix="1">
      <alignment horizontal="center"/>
      <protection/>
    </xf>
    <xf numFmtId="0" fontId="27" fillId="33" borderId="24" xfId="0" applyFont="1" applyFill="1" applyBorder="1" applyAlignment="1" applyProtection="1" quotePrefix="1">
      <alignment horizontal="center"/>
      <protection/>
    </xf>
    <xf numFmtId="0" fontId="27" fillId="33" borderId="18" xfId="0" applyFont="1" applyFill="1" applyBorder="1" applyAlignment="1" applyProtection="1" quotePrefix="1">
      <alignment horizontal="center"/>
      <protection/>
    </xf>
    <xf numFmtId="0" fontId="27" fillId="33" borderId="19" xfId="0" applyFont="1" applyFill="1" applyBorder="1" applyAlignment="1" applyProtection="1" quotePrefix="1">
      <alignment horizontal="center"/>
      <protection/>
    </xf>
    <xf numFmtId="0" fontId="11" fillId="33" borderId="88" xfId="0" applyFont="1" applyFill="1" applyBorder="1" applyAlignment="1" applyProtection="1">
      <alignment horizontal="center" vertical="top"/>
      <protection/>
    </xf>
    <xf numFmtId="0" fontId="11" fillId="33" borderId="86" xfId="0" applyFont="1" applyFill="1" applyBorder="1" applyAlignment="1" applyProtection="1">
      <alignment horizontal="center" vertical="top"/>
      <protection/>
    </xf>
    <xf numFmtId="0" fontId="11" fillId="33" borderId="52" xfId="0" applyFont="1" applyFill="1" applyBorder="1" applyAlignment="1" applyProtection="1">
      <alignment horizontal="center" vertical="top"/>
      <protection/>
    </xf>
    <xf numFmtId="0" fontId="11" fillId="33" borderId="88" xfId="0" applyFont="1" applyFill="1" applyBorder="1" applyAlignment="1" applyProtection="1" quotePrefix="1">
      <alignment horizontal="center" vertical="top"/>
      <protection/>
    </xf>
    <xf numFmtId="0" fontId="11" fillId="33" borderId="89" xfId="0" applyFont="1" applyFill="1" applyBorder="1" applyAlignment="1" applyProtection="1" quotePrefix="1">
      <alignment horizontal="center" vertical="top"/>
      <protection/>
    </xf>
    <xf numFmtId="0" fontId="30" fillId="33" borderId="48" xfId="0" applyFont="1" applyFill="1" applyBorder="1" applyAlignment="1" quotePrefix="1">
      <alignment horizontal="center" vertical="top" wrapText="1"/>
    </xf>
    <xf numFmtId="0" fontId="30" fillId="33" borderId="49" xfId="0" applyFont="1" applyFill="1" applyBorder="1" applyAlignment="1" quotePrefix="1">
      <alignment horizontal="center" vertical="top" wrapText="1"/>
    </xf>
    <xf numFmtId="0" fontId="30" fillId="33" borderId="24" xfId="0" applyFont="1" applyFill="1" applyBorder="1" applyAlignment="1" quotePrefix="1">
      <alignment horizontal="center" vertical="top" wrapText="1"/>
    </xf>
    <xf numFmtId="0" fontId="30" fillId="33" borderId="50" xfId="0" applyFont="1" applyFill="1" applyBorder="1" applyAlignment="1" quotePrefix="1">
      <alignment horizontal="center" vertical="top" wrapText="1"/>
    </xf>
    <xf numFmtId="0" fontId="6" fillId="37" borderId="90" xfId="0" applyFont="1" applyFill="1" applyBorder="1" applyAlignment="1" applyProtection="1">
      <alignment wrapText="1"/>
      <protection locked="0"/>
    </xf>
    <xf numFmtId="0" fontId="6" fillId="37" borderId="91" xfId="0" applyFont="1" applyFill="1" applyBorder="1" applyAlignment="1" applyProtection="1">
      <alignment wrapText="1"/>
      <protection locked="0"/>
    </xf>
    <xf numFmtId="0" fontId="6" fillId="37" borderId="91" xfId="0" applyFont="1" applyFill="1" applyBorder="1" applyAlignment="1" applyProtection="1">
      <alignment horizontal="center" wrapText="1"/>
      <protection locked="0"/>
    </xf>
    <xf numFmtId="0" fontId="6" fillId="37" borderId="92" xfId="0" applyFont="1" applyFill="1" applyBorder="1" applyAlignment="1" applyProtection="1">
      <alignment horizontal="center" wrapText="1"/>
      <protection locked="0"/>
    </xf>
    <xf numFmtId="166" fontId="6" fillId="37" borderId="93" xfId="50" applyNumberFormat="1" applyFont="1" applyFill="1" applyBorder="1" applyAlignment="1" applyProtection="1">
      <alignment wrapText="1"/>
      <protection locked="0"/>
    </xf>
    <xf numFmtId="165" fontId="6" fillId="37" borderId="94" xfId="0" applyNumberFormat="1" applyFont="1" applyFill="1" applyBorder="1" applyAlignment="1" applyProtection="1">
      <alignment wrapText="1"/>
      <protection locked="0"/>
    </xf>
    <xf numFmtId="165" fontId="6" fillId="37" borderId="91" xfId="0" applyNumberFormat="1" applyFont="1" applyFill="1" applyBorder="1" applyAlignment="1" applyProtection="1">
      <alignment wrapText="1"/>
      <protection locked="0"/>
    </xf>
    <xf numFmtId="0" fontId="6" fillId="37" borderId="91" xfId="0" applyFont="1" applyFill="1" applyBorder="1" applyAlignment="1" applyProtection="1">
      <alignment horizontal="center" vertical="center" wrapText="1"/>
      <protection locked="0"/>
    </xf>
    <xf numFmtId="3" fontId="6" fillId="37" borderId="95" xfId="0" applyNumberFormat="1" applyFont="1" applyFill="1" applyBorder="1" applyAlignment="1" applyProtection="1">
      <alignment wrapText="1"/>
      <protection locked="0"/>
    </xf>
    <xf numFmtId="0" fontId="6" fillId="37" borderId="96" xfId="0" applyFont="1" applyFill="1" applyBorder="1" applyAlignment="1" applyProtection="1">
      <alignment wrapText="1"/>
      <protection locked="0"/>
    </xf>
    <xf numFmtId="0" fontId="6" fillId="37" borderId="97" xfId="0" applyFont="1" applyFill="1" applyBorder="1" applyAlignment="1" applyProtection="1">
      <alignment wrapText="1"/>
      <protection locked="0"/>
    </xf>
    <xf numFmtId="0" fontId="6" fillId="37" borderId="97" xfId="0" applyFont="1" applyFill="1" applyBorder="1" applyAlignment="1" applyProtection="1">
      <alignment horizontal="center" wrapText="1"/>
      <protection locked="0"/>
    </xf>
    <xf numFmtId="166" fontId="6" fillId="37" borderId="98" xfId="50" applyNumberFormat="1" applyFont="1" applyFill="1" applyBorder="1" applyAlignment="1" applyProtection="1">
      <alignment wrapText="1"/>
      <protection locked="0"/>
    </xf>
    <xf numFmtId="165" fontId="6" fillId="37" borderId="99" xfId="0" applyNumberFormat="1" applyFont="1" applyFill="1" applyBorder="1" applyAlignment="1" applyProtection="1">
      <alignment wrapText="1"/>
      <protection locked="0"/>
    </xf>
    <xf numFmtId="165" fontId="6" fillId="37" borderId="97" xfId="0" applyNumberFormat="1" applyFont="1" applyFill="1" applyBorder="1" applyAlignment="1" applyProtection="1">
      <alignment wrapText="1"/>
      <protection locked="0"/>
    </xf>
    <xf numFmtId="3" fontId="6" fillId="37" borderId="100" xfId="0" applyNumberFormat="1" applyFont="1" applyFill="1" applyBorder="1" applyAlignment="1" applyProtection="1">
      <alignment wrapText="1"/>
      <protection locked="0"/>
    </xf>
    <xf numFmtId="3" fontId="6" fillId="37" borderId="101" xfId="0" applyNumberFormat="1" applyFont="1" applyFill="1" applyBorder="1" applyAlignment="1" applyProtection="1">
      <alignment wrapText="1"/>
      <protection locked="0"/>
    </xf>
    <xf numFmtId="3" fontId="6" fillId="37" borderId="102" xfId="0" applyNumberFormat="1" applyFont="1" applyFill="1" applyBorder="1" applyAlignment="1" applyProtection="1">
      <alignment wrapText="1"/>
      <protection locked="0"/>
    </xf>
    <xf numFmtId="0" fontId="6" fillId="37" borderId="103" xfId="0" applyNumberFormat="1" applyFont="1" applyFill="1" applyBorder="1" applyAlignment="1" applyProtection="1">
      <alignment wrapText="1"/>
      <protection locked="0"/>
    </xf>
    <xf numFmtId="0" fontId="6" fillId="37" borderId="94" xfId="0" applyNumberFormat="1" applyFont="1" applyFill="1" applyBorder="1" applyAlignment="1" applyProtection="1">
      <alignment wrapText="1"/>
      <protection locked="0"/>
    </xf>
    <xf numFmtId="0" fontId="6" fillId="37" borderId="93" xfId="0" applyNumberFormat="1" applyFont="1" applyFill="1" applyBorder="1" applyAlignment="1" applyProtection="1">
      <alignment wrapText="1"/>
      <protection locked="0"/>
    </xf>
    <xf numFmtId="3" fontId="6" fillId="37" borderId="103" xfId="0" applyNumberFormat="1" applyFont="1" applyFill="1" applyBorder="1" applyAlignment="1" applyProtection="1">
      <alignment wrapText="1"/>
      <protection locked="0"/>
    </xf>
    <xf numFmtId="0" fontId="6" fillId="37" borderId="104" xfId="0" applyNumberFormat="1" applyFont="1" applyFill="1" applyBorder="1" applyAlignment="1" applyProtection="1">
      <alignment wrapText="1"/>
      <protection locked="0"/>
    </xf>
    <xf numFmtId="0" fontId="6" fillId="37" borderId="99" xfId="0" applyNumberFormat="1" applyFont="1" applyFill="1" applyBorder="1" applyAlignment="1" applyProtection="1">
      <alignment wrapText="1"/>
      <protection locked="0"/>
    </xf>
    <xf numFmtId="0" fontId="6" fillId="37" borderId="98" xfId="0" applyNumberFormat="1" applyFont="1" applyFill="1" applyBorder="1" applyAlignment="1" applyProtection="1">
      <alignment wrapText="1"/>
      <protection locked="0"/>
    </xf>
    <xf numFmtId="3" fontId="6" fillId="37" borderId="104" xfId="0" applyNumberFormat="1" applyFont="1" applyFill="1" applyBorder="1" applyAlignment="1" applyProtection="1">
      <alignment wrapText="1"/>
      <protection locked="0"/>
    </xf>
    <xf numFmtId="0" fontId="12" fillId="37" borderId="58" xfId="0" applyFont="1" applyFill="1" applyBorder="1" applyAlignment="1" applyProtection="1">
      <alignment horizontal="left" vertical="center" wrapText="1"/>
      <protection locked="0"/>
    </xf>
    <xf numFmtId="0" fontId="12" fillId="37" borderId="57" xfId="0" applyFont="1" applyFill="1" applyBorder="1" applyAlignment="1" applyProtection="1">
      <alignment horizontal="left" vertical="center" wrapText="1"/>
      <protection locked="0"/>
    </xf>
    <xf numFmtId="0" fontId="12" fillId="37" borderId="105" xfId="0" applyFont="1" applyFill="1" applyBorder="1" applyAlignment="1" applyProtection="1">
      <alignment horizontal="left" vertical="center" wrapText="1"/>
      <protection locked="0"/>
    </xf>
    <xf numFmtId="0" fontId="12" fillId="37" borderId="106" xfId="0" applyFont="1" applyFill="1" applyBorder="1" applyAlignment="1" applyProtection="1">
      <alignment horizontal="left" vertical="center" wrapText="1"/>
      <protection locked="0"/>
    </xf>
    <xf numFmtId="0" fontId="28" fillId="37" borderId="57" xfId="0" applyFont="1" applyFill="1" applyBorder="1" applyAlignment="1" applyProtection="1">
      <alignment horizontal="left" vertical="center" wrapText="1"/>
      <protection locked="0"/>
    </xf>
    <xf numFmtId="0" fontId="28" fillId="37" borderId="105" xfId="0" applyFont="1" applyFill="1" applyBorder="1" applyAlignment="1" applyProtection="1">
      <alignment horizontal="left" vertical="center" wrapText="1"/>
      <protection locked="0"/>
    </xf>
    <xf numFmtId="0" fontId="28" fillId="37" borderId="107" xfId="0" applyFont="1" applyFill="1" applyBorder="1" applyAlignment="1" applyProtection="1">
      <alignment horizontal="left" vertical="center" wrapText="1"/>
      <protection locked="0"/>
    </xf>
    <xf numFmtId="165" fontId="28" fillId="37" borderId="106" xfId="0" applyNumberFormat="1" applyFont="1" applyFill="1" applyBorder="1" applyAlignment="1" applyProtection="1">
      <alignment horizontal="center" vertical="center" wrapText="1"/>
      <protection locked="0"/>
    </xf>
    <xf numFmtId="0" fontId="12" fillId="37" borderId="107" xfId="0" applyFont="1" applyFill="1" applyBorder="1" applyAlignment="1" applyProtection="1">
      <alignment horizontal="left" vertical="center" wrapText="1"/>
      <protection locked="0"/>
    </xf>
    <xf numFmtId="165" fontId="12" fillId="37" borderId="106" xfId="0" applyNumberFormat="1" applyFont="1" applyFill="1" applyBorder="1" applyAlignment="1" applyProtection="1">
      <alignment horizontal="center" vertical="center" wrapText="1"/>
      <protection locked="0"/>
    </xf>
    <xf numFmtId="0" fontId="12" fillId="37" borderId="107" xfId="0" applyNumberFormat="1" applyFont="1" applyFill="1" applyBorder="1" applyAlignment="1" applyProtection="1">
      <alignment horizontal="left" vertical="center" wrapText="1"/>
      <protection locked="0"/>
    </xf>
    <xf numFmtId="0" fontId="28" fillId="37" borderId="106" xfId="0" applyFont="1" applyFill="1" applyBorder="1" applyAlignment="1" applyProtection="1">
      <alignment horizontal="left" vertical="center" wrapText="1"/>
      <protection locked="0"/>
    </xf>
    <xf numFmtId="0" fontId="46" fillId="37" borderId="108" xfId="0" applyFont="1" applyFill="1" applyBorder="1" applyAlignment="1" applyProtection="1">
      <alignment horizontal="left" vertical="center" wrapText="1"/>
      <protection locked="0"/>
    </xf>
    <xf numFmtId="0" fontId="46" fillId="37" borderId="57" xfId="0" applyFont="1" applyFill="1" applyBorder="1" applyAlignment="1" applyProtection="1">
      <alignment horizontal="left" vertical="center" wrapText="1"/>
      <protection locked="0"/>
    </xf>
    <xf numFmtId="0" fontId="46" fillId="37" borderId="109" xfId="0" applyFont="1" applyFill="1" applyBorder="1" applyAlignment="1" applyProtection="1">
      <alignment horizontal="left" vertical="center" wrapText="1"/>
      <protection locked="0"/>
    </xf>
    <xf numFmtId="0" fontId="46" fillId="37" borderId="105" xfId="0" applyFont="1" applyFill="1" applyBorder="1" applyAlignment="1" applyProtection="1">
      <alignment horizontal="left" vertical="center" wrapText="1"/>
      <protection locked="0"/>
    </xf>
    <xf numFmtId="0" fontId="46" fillId="37" borderId="106" xfId="0" applyFont="1" applyFill="1" applyBorder="1" applyAlignment="1" applyProtection="1">
      <alignment horizontal="left" vertical="center" wrapText="1"/>
      <protection locked="0"/>
    </xf>
    <xf numFmtId="165" fontId="12" fillId="37" borderId="110" xfId="0" applyNumberFormat="1" applyFont="1" applyFill="1" applyBorder="1" applyAlignment="1" applyProtection="1">
      <alignment horizontal="center" vertical="center" wrapText="1"/>
      <protection locked="0"/>
    </xf>
    <xf numFmtId="165" fontId="12" fillId="37" borderId="105" xfId="0" applyNumberFormat="1" applyFont="1" applyFill="1" applyBorder="1" applyAlignment="1" applyProtection="1">
      <alignment horizontal="center" vertical="center" wrapText="1"/>
      <protection locked="0"/>
    </xf>
    <xf numFmtId="0" fontId="13" fillId="35" borderId="111" xfId="0" applyFont="1" applyFill="1" applyBorder="1" applyAlignment="1" applyProtection="1">
      <alignment wrapText="1"/>
      <protection locked="0"/>
    </xf>
    <xf numFmtId="0" fontId="13" fillId="35" borderId="112" xfId="0" applyFont="1" applyFill="1" applyBorder="1" applyAlignment="1" applyProtection="1">
      <alignment wrapText="1"/>
      <protection locked="0"/>
    </xf>
    <xf numFmtId="0" fontId="13" fillId="35" borderId="113" xfId="0" applyFont="1" applyFill="1" applyBorder="1" applyAlignment="1" applyProtection="1">
      <alignment wrapText="1"/>
      <protection locked="0"/>
    </xf>
    <xf numFmtId="0" fontId="13" fillId="35" borderId="114" xfId="0" applyFont="1" applyFill="1" applyBorder="1" applyAlignment="1" applyProtection="1">
      <alignment horizontal="center" wrapText="1"/>
      <protection locked="0"/>
    </xf>
    <xf numFmtId="0" fontId="13" fillId="35" borderId="115" xfId="0" applyFont="1" applyFill="1" applyBorder="1" applyAlignment="1" applyProtection="1">
      <alignment horizontal="center" wrapText="1"/>
      <protection locked="0"/>
    </xf>
    <xf numFmtId="0" fontId="13" fillId="35" borderId="116" xfId="0" applyFont="1" applyFill="1" applyBorder="1" applyAlignment="1" applyProtection="1">
      <alignment vertical="center" wrapText="1"/>
      <protection locked="0"/>
    </xf>
    <xf numFmtId="1" fontId="13" fillId="35" borderId="116" xfId="0" applyNumberFormat="1" applyFont="1" applyFill="1" applyBorder="1" applyAlignment="1" applyProtection="1">
      <alignment horizontal="center" vertical="center" wrapText="1"/>
      <protection locked="0"/>
    </xf>
    <xf numFmtId="0" fontId="13" fillId="35" borderId="117" xfId="0" applyFont="1" applyFill="1" applyBorder="1" applyAlignment="1" applyProtection="1">
      <alignment vertical="center" wrapText="1"/>
      <protection locked="0"/>
    </xf>
    <xf numFmtId="1" fontId="13" fillId="35" borderId="118" xfId="0" applyNumberFormat="1" applyFont="1" applyFill="1" applyBorder="1" applyAlignment="1" applyProtection="1">
      <alignment horizontal="center" vertical="center" wrapText="1"/>
      <protection locked="0"/>
    </xf>
    <xf numFmtId="1" fontId="13" fillId="35" borderId="117" xfId="0" applyNumberFormat="1" applyFont="1" applyFill="1" applyBorder="1" applyAlignment="1" applyProtection="1">
      <alignment horizontal="center" vertical="center" wrapText="1"/>
      <protection locked="0"/>
    </xf>
    <xf numFmtId="1" fontId="13" fillId="35" borderId="119" xfId="0" applyNumberFormat="1" applyFont="1" applyFill="1" applyBorder="1" applyAlignment="1" applyProtection="1">
      <alignment horizontal="center" vertical="center" wrapText="1"/>
      <protection locked="0"/>
    </xf>
    <xf numFmtId="0" fontId="13" fillId="35" borderId="112" xfId="0" applyFont="1" applyFill="1" applyBorder="1" applyAlignment="1" applyProtection="1">
      <alignment vertical="center" wrapText="1"/>
      <protection locked="0"/>
    </xf>
    <xf numFmtId="0" fontId="13" fillId="35" borderId="113" xfId="0" applyFont="1" applyFill="1" applyBorder="1" applyAlignment="1" applyProtection="1">
      <alignment vertical="center" wrapText="1"/>
      <protection locked="0"/>
    </xf>
    <xf numFmtId="1" fontId="13" fillId="35" borderId="113" xfId="0" applyNumberFormat="1" applyFont="1" applyFill="1" applyBorder="1" applyAlignment="1" applyProtection="1">
      <alignment horizontal="center" vertical="center" wrapText="1"/>
      <protection locked="0"/>
    </xf>
    <xf numFmtId="0" fontId="13" fillId="35" borderId="114" xfId="0" applyFont="1" applyFill="1" applyBorder="1" applyAlignment="1" applyProtection="1">
      <alignment vertical="center" wrapText="1"/>
      <protection locked="0"/>
    </xf>
    <xf numFmtId="1" fontId="13" fillId="35" borderId="120" xfId="0" applyNumberFormat="1" applyFont="1" applyFill="1" applyBorder="1" applyAlignment="1" applyProtection="1">
      <alignment horizontal="center" vertical="center" wrapText="1"/>
      <protection locked="0"/>
    </xf>
    <xf numFmtId="1" fontId="13" fillId="35" borderId="114" xfId="0" applyNumberFormat="1" applyFont="1" applyFill="1" applyBorder="1" applyAlignment="1" applyProtection="1">
      <alignment horizontal="center" vertical="center" wrapText="1"/>
      <protection locked="0"/>
    </xf>
    <xf numFmtId="1" fontId="13" fillId="35" borderId="115" xfId="0" applyNumberFormat="1" applyFont="1" applyFill="1" applyBorder="1" applyAlignment="1" applyProtection="1">
      <alignment horizontal="center" vertical="center" wrapText="1"/>
      <protection locked="0"/>
    </xf>
    <xf numFmtId="2" fontId="13" fillId="35" borderId="113" xfId="0" applyNumberFormat="1" applyFont="1" applyFill="1" applyBorder="1" applyAlignment="1" applyProtection="1">
      <alignment vertical="center" wrapText="1"/>
      <protection locked="0"/>
    </xf>
    <xf numFmtId="2" fontId="13" fillId="35" borderId="115" xfId="0" applyNumberFormat="1" applyFont="1" applyFill="1" applyBorder="1" applyAlignment="1" applyProtection="1">
      <alignment vertical="center" wrapText="1"/>
      <protection locked="0"/>
    </xf>
    <xf numFmtId="0" fontId="12" fillId="37" borderId="121" xfId="0" applyFont="1" applyFill="1" applyBorder="1" applyAlignment="1" applyProtection="1">
      <alignment wrapText="1"/>
      <protection locked="0"/>
    </xf>
    <xf numFmtId="0" fontId="12" fillId="37" borderId="122" xfId="0" applyFont="1" applyFill="1" applyBorder="1" applyAlignment="1" applyProtection="1">
      <alignment wrapText="1"/>
      <protection locked="0"/>
    </xf>
    <xf numFmtId="0" fontId="12" fillId="37" borderId="123" xfId="0" applyFont="1" applyFill="1" applyBorder="1" applyAlignment="1" applyProtection="1">
      <alignment wrapText="1"/>
      <protection locked="0"/>
    </xf>
    <xf numFmtId="0" fontId="12" fillId="37" borderId="113" xfId="0" applyFont="1" applyFill="1" applyBorder="1" applyAlignment="1" applyProtection="1">
      <alignment wrapText="1"/>
      <protection locked="0"/>
    </xf>
    <xf numFmtId="0" fontId="12" fillId="37" borderId="124" xfId="0" applyFont="1" applyFill="1" applyBorder="1" applyAlignment="1" applyProtection="1">
      <alignment wrapText="1"/>
      <protection locked="0"/>
    </xf>
    <xf numFmtId="0" fontId="12" fillId="37" borderId="125" xfId="0" applyFont="1" applyFill="1" applyBorder="1" applyAlignment="1" applyProtection="1">
      <alignment wrapText="1"/>
      <protection locked="0"/>
    </xf>
    <xf numFmtId="0" fontId="12" fillId="37" borderId="126" xfId="0" applyFont="1" applyFill="1" applyBorder="1" applyAlignment="1" applyProtection="1">
      <alignment wrapText="1"/>
      <protection locked="0"/>
    </xf>
    <xf numFmtId="0" fontId="12" fillId="37" borderId="127" xfId="0" applyFont="1" applyFill="1" applyBorder="1" applyAlignment="1" applyProtection="1">
      <alignment wrapText="1"/>
      <protection locked="0"/>
    </xf>
    <xf numFmtId="0" fontId="12" fillId="37" borderId="128" xfId="0" applyFont="1" applyFill="1" applyBorder="1" applyAlignment="1" applyProtection="1">
      <alignment wrapText="1"/>
      <protection locked="0"/>
    </xf>
    <xf numFmtId="0" fontId="12" fillId="37" borderId="120" xfId="0" applyFont="1" applyFill="1" applyBorder="1" applyAlignment="1" applyProtection="1">
      <alignment wrapText="1"/>
      <protection locked="0"/>
    </xf>
    <xf numFmtId="0" fontId="12" fillId="37" borderId="129" xfId="0" applyFont="1" applyFill="1" applyBorder="1" applyAlignment="1" applyProtection="1">
      <alignment wrapText="1"/>
      <protection locked="0"/>
    </xf>
    <xf numFmtId="0" fontId="12" fillId="37" borderId="121" xfId="0" applyFont="1" applyFill="1" applyBorder="1" applyAlignment="1" applyProtection="1">
      <alignment horizontal="center" wrapText="1"/>
      <protection locked="0"/>
    </xf>
    <xf numFmtId="0" fontId="12" fillId="37" borderId="112" xfId="0" applyFont="1" applyFill="1" applyBorder="1" applyAlignment="1" applyProtection="1">
      <alignment wrapText="1"/>
      <protection locked="0"/>
    </xf>
    <xf numFmtId="0" fontId="12" fillId="37" borderId="113" xfId="0" applyFont="1" applyFill="1" applyBorder="1" applyAlignment="1" applyProtection="1">
      <alignment horizontal="center" wrapText="1"/>
      <protection locked="0"/>
    </xf>
    <xf numFmtId="0" fontId="12" fillId="0" borderId="0" xfId="0" applyFont="1" applyAlignment="1" applyProtection="1">
      <alignment wrapText="1"/>
      <protection locked="0"/>
    </xf>
    <xf numFmtId="1" fontId="12" fillId="37" borderId="130" xfId="0" applyNumberFormat="1" applyFont="1" applyFill="1" applyBorder="1" applyAlignment="1" applyProtection="1">
      <alignment horizontal="center" wrapText="1"/>
      <protection locked="0"/>
    </xf>
    <xf numFmtId="165" fontId="12" fillId="37" borderId="121" xfId="0" applyNumberFormat="1" applyFont="1" applyFill="1" applyBorder="1" applyAlignment="1" applyProtection="1">
      <alignment horizontal="center" wrapText="1"/>
      <protection locked="0"/>
    </xf>
    <xf numFmtId="165" fontId="12" fillId="37" borderId="113" xfId="0" applyNumberFormat="1" applyFont="1" applyFill="1" applyBorder="1" applyAlignment="1" applyProtection="1">
      <alignment horizontal="center" wrapText="1"/>
      <protection locked="0"/>
    </xf>
    <xf numFmtId="0" fontId="30" fillId="33" borderId="20" xfId="0" applyFont="1" applyFill="1" applyBorder="1" applyAlignment="1" applyProtection="1">
      <alignment horizontal="center" vertical="top" wrapText="1"/>
      <protection/>
    </xf>
    <xf numFmtId="0" fontId="30" fillId="33" borderId="21" xfId="0" applyFont="1" applyFill="1" applyBorder="1" applyAlignment="1" applyProtection="1">
      <alignment horizontal="center" vertical="top" wrapText="1"/>
      <protection/>
    </xf>
    <xf numFmtId="0" fontId="11" fillId="33" borderId="29" xfId="0" applyFont="1" applyFill="1" applyBorder="1" applyAlignment="1" applyProtection="1" quotePrefix="1">
      <alignment horizontal="center" vertical="top" wrapText="1"/>
      <protection/>
    </xf>
    <xf numFmtId="0" fontId="11" fillId="33" borderId="30" xfId="0" applyFont="1" applyFill="1" applyBorder="1" applyAlignment="1" applyProtection="1" quotePrefix="1">
      <alignment horizontal="center" vertical="top" wrapText="1"/>
      <protection/>
    </xf>
    <xf numFmtId="0" fontId="11" fillId="33" borderId="24" xfId="0" applyFont="1" applyFill="1" applyBorder="1" applyAlignment="1" applyProtection="1" quotePrefix="1">
      <alignment horizontal="center" vertical="top" wrapText="1"/>
      <protection/>
    </xf>
    <xf numFmtId="0" fontId="46" fillId="36" borderId="110" xfId="0" applyFont="1" applyFill="1" applyBorder="1" applyAlignment="1" applyProtection="1">
      <alignment horizontal="left" vertical="center" wrapText="1"/>
      <protection/>
    </xf>
    <xf numFmtId="165" fontId="46" fillId="36" borderId="110" xfId="0" applyNumberFormat="1" applyFont="1" applyFill="1" applyBorder="1" applyAlignment="1" applyProtection="1">
      <alignment horizontal="center" vertical="center" wrapText="1"/>
      <protection/>
    </xf>
    <xf numFmtId="0" fontId="46" fillId="36" borderId="105" xfId="0" applyFont="1" applyFill="1" applyBorder="1" applyAlignment="1" applyProtection="1">
      <alignment horizontal="left" vertical="center" wrapText="1"/>
      <protection/>
    </xf>
    <xf numFmtId="165" fontId="46" fillId="36" borderId="105" xfId="0" applyNumberFormat="1" applyFont="1" applyFill="1" applyBorder="1" applyAlignment="1" applyProtection="1">
      <alignment horizontal="center" vertical="center" wrapText="1"/>
      <protection/>
    </xf>
    <xf numFmtId="165" fontId="12" fillId="36" borderId="110" xfId="0" applyNumberFormat="1" applyFont="1" applyFill="1" applyBorder="1" applyAlignment="1" applyProtection="1">
      <alignment horizontal="center" vertical="center" wrapText="1"/>
      <protection/>
    </xf>
    <xf numFmtId="0" fontId="12" fillId="36" borderId="105" xfId="0" applyFont="1" applyFill="1" applyBorder="1" applyAlignment="1" applyProtection="1">
      <alignment horizontal="left" vertical="center" wrapText="1"/>
      <protection/>
    </xf>
    <xf numFmtId="165" fontId="12" fillId="36" borderId="105" xfId="0" applyNumberFormat="1" applyFont="1" applyFill="1" applyBorder="1" applyAlignment="1" applyProtection="1">
      <alignment horizontal="center" vertical="center" wrapText="1"/>
      <protection/>
    </xf>
    <xf numFmtId="0" fontId="24" fillId="0" borderId="0" xfId="0" applyFont="1" applyAlignment="1">
      <alignment horizontal="center"/>
    </xf>
    <xf numFmtId="167" fontId="12" fillId="37" borderId="113" xfId="0" applyNumberFormat="1" applyFont="1" applyFill="1" applyBorder="1" applyAlignment="1" applyProtection="1">
      <alignment horizontal="center" wrapText="1"/>
      <protection locked="0"/>
    </xf>
    <xf numFmtId="14" fontId="12" fillId="37" borderId="113" xfId="0" applyNumberFormat="1" applyFont="1" applyFill="1" applyBorder="1" applyAlignment="1" applyProtection="1">
      <alignment horizontal="center" wrapText="1"/>
      <protection locked="0"/>
    </xf>
    <xf numFmtId="0" fontId="11" fillId="33" borderId="59" xfId="0" applyFont="1" applyFill="1" applyBorder="1" applyAlignment="1" quotePrefix="1">
      <alignment horizontal="center" vertical="top" wrapText="1"/>
    </xf>
    <xf numFmtId="1" fontId="12" fillId="38" borderId="112" xfId="0" applyNumberFormat="1" applyFont="1" applyFill="1" applyBorder="1" applyAlignment="1" applyProtection="1">
      <alignment horizontal="center" wrapText="1"/>
      <protection locked="0"/>
    </xf>
    <xf numFmtId="0" fontId="11" fillId="33" borderId="131" xfId="0" applyFont="1" applyFill="1" applyBorder="1" applyAlignment="1">
      <alignment horizontal="center" vertical="top" wrapText="1"/>
    </xf>
    <xf numFmtId="0" fontId="11" fillId="33" borderId="29" xfId="0" applyFont="1" applyFill="1" applyBorder="1" applyAlignment="1">
      <alignment horizontal="center" vertical="top" wrapText="1"/>
    </xf>
    <xf numFmtId="0" fontId="11" fillId="33" borderId="30" xfId="0" applyFont="1" applyFill="1" applyBorder="1" applyAlignment="1">
      <alignment horizontal="center" vertical="top" wrapText="1"/>
    </xf>
    <xf numFmtId="0" fontId="11" fillId="33" borderId="29" xfId="0" applyFont="1" applyFill="1" applyBorder="1" applyAlignment="1">
      <alignment horizontal="right" vertical="top" wrapText="1"/>
    </xf>
    <xf numFmtId="165" fontId="12" fillId="35" borderId="105" xfId="0" applyNumberFormat="1" applyFont="1" applyFill="1" applyBorder="1" applyAlignment="1" applyProtection="1">
      <alignment horizontal="center" vertical="center" wrapText="1"/>
      <protection locked="0"/>
    </xf>
    <xf numFmtId="0" fontId="6" fillId="36" borderId="91" xfId="0" applyFont="1" applyFill="1" applyBorder="1" applyAlignment="1" applyProtection="1">
      <alignment wrapText="1"/>
      <protection locked="0"/>
    </xf>
    <xf numFmtId="0" fontId="6" fillId="36" borderId="97" xfId="0" applyFont="1" applyFill="1" applyBorder="1" applyAlignment="1" applyProtection="1">
      <alignment wrapText="1"/>
      <protection locked="0"/>
    </xf>
    <xf numFmtId="0" fontId="51" fillId="37" borderId="91" xfId="0" applyFont="1" applyFill="1" applyBorder="1" applyAlignment="1" applyProtection="1">
      <alignment wrapText="1"/>
      <protection locked="0"/>
    </xf>
    <xf numFmtId="0" fontId="26" fillId="0" borderId="0" xfId="0" applyFont="1" applyAlignment="1">
      <alignment horizontal="center" vertical="top" wrapText="1"/>
    </xf>
    <xf numFmtId="0" fontId="11" fillId="33" borderId="132" xfId="0" applyFont="1" applyFill="1" applyBorder="1" applyAlignment="1" applyProtection="1">
      <alignment horizontal="center" vertical="top"/>
      <protection/>
    </xf>
    <xf numFmtId="0" fontId="43" fillId="36" borderId="0" xfId="0" applyFont="1" applyFill="1" applyAlignment="1" applyProtection="1">
      <alignment horizontal="left" vertical="center"/>
      <protection/>
    </xf>
    <xf numFmtId="165" fontId="12" fillId="37" borderId="133" xfId="0" applyNumberFormat="1" applyFont="1" applyFill="1" applyBorder="1" applyAlignment="1" applyProtection="1">
      <alignment horizontal="center" vertical="center" wrapText="1"/>
      <protection locked="0"/>
    </xf>
    <xf numFmtId="165" fontId="12" fillId="37" borderId="134" xfId="0" applyNumberFormat="1" applyFont="1" applyFill="1" applyBorder="1" applyAlignment="1" applyProtection="1">
      <alignment horizontal="center" vertical="center" wrapText="1"/>
      <protection locked="0"/>
    </xf>
    <xf numFmtId="0" fontId="11" fillId="33" borderId="135" xfId="0" applyFont="1" applyFill="1" applyBorder="1" applyAlignment="1">
      <alignment horizontal="center" vertical="top" wrapText="1"/>
    </xf>
    <xf numFmtId="0" fontId="27" fillId="33" borderId="136" xfId="0" applyFont="1" applyFill="1" applyBorder="1" applyAlignment="1" quotePrefix="1">
      <alignment horizontal="center" vertical="center"/>
    </xf>
    <xf numFmtId="0" fontId="46" fillId="36" borderId="110" xfId="0" applyNumberFormat="1" applyFont="1" applyFill="1" applyBorder="1" applyAlignment="1" applyProtection="1">
      <alignment horizontal="left" vertical="center" wrapText="1"/>
      <protection/>
    </xf>
    <xf numFmtId="0" fontId="11" fillId="33" borderId="60" xfId="0" applyFont="1" applyFill="1" applyBorder="1" applyAlignment="1" applyProtection="1">
      <alignment horizontal="center" vertical="top"/>
      <protection/>
    </xf>
    <xf numFmtId="0" fontId="11" fillId="33" borderId="131" xfId="0" applyFont="1" applyFill="1" applyBorder="1" applyAlignment="1" applyProtection="1">
      <alignment horizontal="center" vertical="top" wrapText="1"/>
      <protection/>
    </xf>
    <xf numFmtId="0" fontId="20" fillId="36" borderId="0" xfId="0" applyFont="1" applyFill="1" applyAlignment="1" applyProtection="1">
      <alignment vertical="center"/>
      <protection/>
    </xf>
    <xf numFmtId="0" fontId="20" fillId="38" borderId="0" xfId="0" applyFont="1" applyFill="1" applyAlignment="1" applyProtection="1">
      <alignment vertical="center"/>
      <protection/>
    </xf>
    <xf numFmtId="0" fontId="11" fillId="33" borderId="131" xfId="0" applyFont="1" applyFill="1" applyBorder="1" applyAlignment="1" applyProtection="1" quotePrefix="1">
      <alignment horizontal="center" vertical="top"/>
      <protection/>
    </xf>
    <xf numFmtId="0" fontId="11" fillId="33" borderId="137" xfId="0" applyFont="1" applyFill="1" applyBorder="1" applyAlignment="1" applyProtection="1" quotePrefix="1">
      <alignment horizontal="center" vertical="top"/>
      <protection/>
    </xf>
    <xf numFmtId="0" fontId="13" fillId="35" borderId="138" xfId="0" applyFont="1" applyFill="1" applyBorder="1" applyAlignment="1" applyProtection="1">
      <alignment vertical="center" wrapText="1"/>
      <protection locked="0"/>
    </xf>
    <xf numFmtId="1" fontId="13" fillId="35" borderId="138" xfId="0" applyNumberFormat="1" applyFont="1" applyFill="1" applyBorder="1" applyAlignment="1" applyProtection="1">
      <alignment horizontal="center" vertical="center" wrapText="1"/>
      <protection locked="0"/>
    </xf>
    <xf numFmtId="0" fontId="19" fillId="0" borderId="0" xfId="0" applyFont="1" applyFill="1" applyAlignment="1">
      <alignment vertical="center"/>
    </xf>
    <xf numFmtId="0" fontId="3" fillId="38" borderId="0" xfId="0" applyFont="1" applyFill="1" applyAlignment="1">
      <alignment/>
    </xf>
    <xf numFmtId="0" fontId="3" fillId="36" borderId="0" xfId="0" applyFont="1" applyFill="1" applyAlignment="1">
      <alignment/>
    </xf>
    <xf numFmtId="0" fontId="53" fillId="0" borderId="0" xfId="0" applyFont="1" applyBorder="1" applyAlignment="1">
      <alignment horizontal="left" vertical="top" wrapText="1"/>
    </xf>
    <xf numFmtId="0" fontId="52" fillId="33" borderId="51" xfId="0" applyFont="1" applyFill="1" applyBorder="1" applyAlignment="1">
      <alignment horizontal="center" vertical="center" wrapText="1"/>
    </xf>
    <xf numFmtId="0" fontId="52" fillId="33" borderId="139" xfId="0" applyFont="1" applyFill="1" applyBorder="1" applyAlignment="1">
      <alignment horizontal="center" vertical="center" wrapText="1"/>
    </xf>
    <xf numFmtId="0" fontId="12" fillId="35" borderId="113" xfId="0" applyFont="1" applyFill="1" applyBorder="1" applyAlignment="1" applyProtection="1">
      <alignment wrapText="1"/>
      <protection locked="0"/>
    </xf>
    <xf numFmtId="0" fontId="12" fillId="35" borderId="125" xfId="0" applyFont="1" applyFill="1" applyBorder="1" applyAlignment="1" applyProtection="1">
      <alignment wrapText="1"/>
      <protection locked="0"/>
    </xf>
    <xf numFmtId="49" fontId="12" fillId="35" borderId="128" xfId="0" applyNumberFormat="1" applyFont="1" applyFill="1" applyBorder="1" applyAlignment="1" applyProtection="1">
      <alignment horizontal="center" wrapText="1"/>
      <protection locked="0"/>
    </xf>
    <xf numFmtId="49" fontId="12" fillId="35" borderId="120" xfId="0" applyNumberFormat="1" applyFont="1" applyFill="1" applyBorder="1" applyAlignment="1" applyProtection="1">
      <alignment horizontal="center" wrapText="1"/>
      <protection locked="0"/>
    </xf>
    <xf numFmtId="49" fontId="54" fillId="35" borderId="128" xfId="0" applyNumberFormat="1" applyFont="1" applyFill="1" applyBorder="1" applyAlignment="1" applyProtection="1">
      <alignment horizontal="center" wrapText="1"/>
      <protection locked="0"/>
    </xf>
    <xf numFmtId="0" fontId="12" fillId="35" borderId="124" xfId="0" applyFont="1" applyFill="1" applyBorder="1" applyAlignment="1" applyProtection="1">
      <alignment wrapText="1"/>
      <protection locked="0"/>
    </xf>
    <xf numFmtId="0" fontId="53" fillId="38" borderId="0" xfId="0" applyFont="1" applyFill="1" applyBorder="1" applyAlignment="1">
      <alignment horizontal="left" vertical="top" wrapText="1"/>
    </xf>
    <xf numFmtId="0" fontId="38" fillId="38" borderId="0" xfId="0" applyFont="1" applyFill="1" applyAlignment="1">
      <alignment/>
    </xf>
    <xf numFmtId="49" fontId="54" fillId="38" borderId="0" xfId="0" applyNumberFormat="1" applyFont="1" applyFill="1" applyBorder="1" applyAlignment="1" applyProtection="1">
      <alignment horizontal="center" wrapText="1"/>
      <protection locked="0"/>
    </xf>
    <xf numFmtId="0" fontId="8" fillId="38" borderId="0" xfId="0" applyFont="1" applyFill="1" applyAlignment="1">
      <alignment/>
    </xf>
    <xf numFmtId="0" fontId="13" fillId="35" borderId="138" xfId="0" applyFont="1" applyFill="1" applyBorder="1" applyAlignment="1" applyProtection="1">
      <alignment horizontal="right" vertical="center" wrapText="1"/>
      <protection locked="0"/>
    </xf>
    <xf numFmtId="49" fontId="12" fillId="37" borderId="126" xfId="0" applyNumberFormat="1" applyFont="1" applyFill="1" applyBorder="1" applyAlignment="1" applyProtection="1">
      <alignment horizontal="center" wrapText="1"/>
      <protection locked="0"/>
    </xf>
    <xf numFmtId="49" fontId="12" fillId="37" borderId="127" xfId="0" applyNumberFormat="1" applyFont="1" applyFill="1" applyBorder="1" applyAlignment="1" applyProtection="1">
      <alignment horizontal="center" wrapText="1"/>
      <protection locked="0"/>
    </xf>
    <xf numFmtId="49" fontId="12" fillId="37" borderId="128" xfId="0" applyNumberFormat="1" applyFont="1" applyFill="1" applyBorder="1" applyAlignment="1" applyProtection="1">
      <alignment horizontal="center" wrapText="1"/>
      <protection locked="0"/>
    </xf>
    <xf numFmtId="49" fontId="12" fillId="37" borderId="120" xfId="0" applyNumberFormat="1" applyFont="1" applyFill="1" applyBorder="1" applyAlignment="1" applyProtection="1">
      <alignment horizontal="center" wrapText="1"/>
      <protection locked="0"/>
    </xf>
    <xf numFmtId="0" fontId="12" fillId="37" borderId="121" xfId="0" applyFont="1" applyFill="1" applyBorder="1" applyAlignment="1" applyProtection="1">
      <alignment horizontal="right" wrapText="1"/>
      <protection locked="0"/>
    </xf>
    <xf numFmtId="0" fontId="12" fillId="37" borderId="125" xfId="0" applyFont="1" applyFill="1" applyBorder="1" applyAlignment="1" applyProtection="1">
      <alignment horizontal="right" wrapText="1"/>
      <protection locked="0"/>
    </xf>
    <xf numFmtId="0" fontId="12" fillId="37" borderId="122" xfId="0" applyFont="1" applyFill="1" applyBorder="1" applyAlignment="1" applyProtection="1">
      <alignment horizontal="right" wrapText="1"/>
      <protection locked="0"/>
    </xf>
    <xf numFmtId="0" fontId="12" fillId="37" borderId="124" xfId="0" applyFont="1" applyFill="1" applyBorder="1" applyAlignment="1" applyProtection="1">
      <alignment horizontal="right" wrapText="1"/>
      <protection locked="0"/>
    </xf>
    <xf numFmtId="0" fontId="12" fillId="37" borderId="113" xfId="0" applyFont="1" applyFill="1" applyBorder="1" applyAlignment="1" applyProtection="1">
      <alignment horizontal="right" wrapText="1"/>
      <protection locked="0"/>
    </xf>
    <xf numFmtId="0" fontId="24" fillId="34" borderId="140" xfId="0" applyFont="1" applyFill="1" applyBorder="1" applyAlignment="1">
      <alignment horizontal="left" vertical="top" wrapText="1"/>
    </xf>
    <xf numFmtId="1" fontId="12" fillId="37" borderId="113" xfId="0" applyNumberFormat="1" applyFont="1" applyFill="1" applyBorder="1" applyAlignment="1" applyProtection="1">
      <alignment horizontal="right" wrapText="1"/>
      <protection locked="0"/>
    </xf>
    <xf numFmtId="1" fontId="30" fillId="33" borderId="130" xfId="0" applyNumberFormat="1" applyFont="1" applyFill="1" applyBorder="1" applyAlignment="1" applyProtection="1">
      <alignment horizontal="right" wrapText="1"/>
      <protection locked="0"/>
    </xf>
    <xf numFmtId="1" fontId="30" fillId="33" borderId="113" xfId="0" applyNumberFormat="1" applyFont="1" applyFill="1" applyBorder="1" applyAlignment="1" applyProtection="1">
      <alignment horizontal="right" wrapText="1"/>
      <protection locked="0"/>
    </xf>
    <xf numFmtId="0" fontId="30" fillId="33" borderId="135" xfId="0" applyFont="1" applyFill="1" applyBorder="1" applyAlignment="1" applyProtection="1">
      <alignment horizontal="center" vertical="top" wrapText="1"/>
      <protection/>
    </xf>
    <xf numFmtId="0" fontId="11" fillId="33" borderId="141" xfId="0" applyFont="1" applyFill="1" applyBorder="1" applyAlignment="1" applyProtection="1" quotePrefix="1">
      <alignment horizontal="center" vertical="top" wrapText="1"/>
      <protection/>
    </xf>
    <xf numFmtId="165" fontId="12" fillId="37" borderId="142" xfId="0" applyNumberFormat="1" applyFont="1" applyFill="1" applyBorder="1" applyAlignment="1" applyProtection="1">
      <alignment horizontal="center" wrapText="1"/>
      <protection locked="0"/>
    </xf>
    <xf numFmtId="165" fontId="12" fillId="37" borderId="143" xfId="0" applyNumberFormat="1" applyFont="1" applyFill="1" applyBorder="1" applyAlignment="1" applyProtection="1">
      <alignment horizontal="center" wrapText="1"/>
      <protection locked="0"/>
    </xf>
    <xf numFmtId="0" fontId="42" fillId="0" borderId="0" xfId="0" applyFont="1" applyFill="1" applyAlignment="1">
      <alignment horizontal="lef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6" fillId="37" borderId="144" xfId="0" applyFont="1" applyFill="1" applyBorder="1" applyAlignment="1" applyProtection="1">
      <alignment wrapText="1"/>
      <protection locked="0"/>
    </xf>
    <xf numFmtId="0" fontId="6" fillId="37" borderId="145" xfId="0" applyFont="1" applyFill="1" applyBorder="1" applyAlignment="1" applyProtection="1">
      <alignment horizontal="center" vertical="center" wrapText="1"/>
      <protection locked="0"/>
    </xf>
    <xf numFmtId="0" fontId="6" fillId="37" borderId="145" xfId="0" applyFont="1" applyFill="1" applyBorder="1" applyAlignment="1" applyProtection="1">
      <alignment wrapText="1"/>
      <protection locked="0"/>
    </xf>
    <xf numFmtId="0" fontId="6" fillId="37" borderId="145" xfId="0" applyFont="1" applyFill="1" applyBorder="1" applyAlignment="1" applyProtection="1">
      <alignment horizontal="center" wrapText="1"/>
      <protection locked="0"/>
    </xf>
    <xf numFmtId="0" fontId="6" fillId="37" borderId="146" xfId="0" applyFont="1" applyFill="1" applyBorder="1" applyAlignment="1" applyProtection="1">
      <alignment horizontal="center" wrapText="1"/>
      <protection locked="0"/>
    </xf>
    <xf numFmtId="166" fontId="6" fillId="37" borderId="147" xfId="50" applyNumberFormat="1" applyFont="1" applyFill="1" applyBorder="1" applyAlignment="1" applyProtection="1">
      <alignment wrapText="1"/>
      <protection locked="0"/>
    </xf>
    <xf numFmtId="165" fontId="6" fillId="37" borderId="148" xfId="0" applyNumberFormat="1" applyFont="1" applyFill="1" applyBorder="1" applyAlignment="1" applyProtection="1">
      <alignment wrapText="1"/>
      <protection locked="0"/>
    </xf>
    <xf numFmtId="165" fontId="6" fillId="37" borderId="145" xfId="0" applyNumberFormat="1" applyFont="1" applyFill="1" applyBorder="1" applyAlignment="1" applyProtection="1">
      <alignment wrapText="1"/>
      <protection locked="0"/>
    </xf>
    <xf numFmtId="0" fontId="26" fillId="0" borderId="0" xfId="0" applyFont="1" applyAlignment="1" applyProtection="1">
      <alignment horizontal="center" vertical="top" wrapText="1"/>
      <protection/>
    </xf>
    <xf numFmtId="0" fontId="12" fillId="35" borderId="0" xfId="0" applyFont="1" applyFill="1" applyAlignment="1">
      <alignment/>
    </xf>
    <xf numFmtId="3" fontId="0" fillId="0" borderId="0" xfId="0" applyNumberFormat="1" applyAlignment="1">
      <alignment/>
    </xf>
    <xf numFmtId="3" fontId="55" fillId="38" borderId="63" xfId="0" applyNumberFormat="1" applyFont="1" applyFill="1" applyBorder="1" applyAlignment="1" applyProtection="1">
      <alignment horizontal="center" vertical="center"/>
      <protection/>
    </xf>
    <xf numFmtId="0" fontId="6" fillId="37" borderId="91" xfId="0" applyNumberFormat="1" applyFont="1" applyFill="1" applyBorder="1" applyAlignment="1" applyProtection="1">
      <alignment wrapText="1"/>
      <protection locked="0"/>
    </xf>
    <xf numFmtId="0" fontId="6" fillId="37" borderId="145" xfId="0" applyNumberFormat="1" applyFont="1" applyFill="1" applyBorder="1" applyAlignment="1" applyProtection="1">
      <alignment wrapText="1"/>
      <protection locked="0"/>
    </xf>
    <xf numFmtId="0" fontId="6" fillId="37" borderId="97" xfId="0" applyFont="1" applyFill="1" applyBorder="1" applyAlignment="1" applyProtection="1">
      <alignment horizontal="center" vertical="center" wrapText="1"/>
      <protection locked="0"/>
    </xf>
    <xf numFmtId="0" fontId="6" fillId="37" borderId="100" xfId="0" applyFont="1" applyFill="1" applyBorder="1" applyAlignment="1" applyProtection="1">
      <alignment horizontal="center" wrapText="1"/>
      <protection locked="0"/>
    </xf>
    <xf numFmtId="0" fontId="6" fillId="37" borderId="97" xfId="0" applyNumberFormat="1" applyFont="1" applyFill="1" applyBorder="1" applyAlignment="1" applyProtection="1">
      <alignment wrapText="1"/>
      <protection locked="0"/>
    </xf>
    <xf numFmtId="0" fontId="6" fillId="37" borderId="100" xfId="0" applyNumberFormat="1" applyFont="1" applyFill="1" applyBorder="1" applyAlignment="1" applyProtection="1">
      <alignment wrapText="1"/>
      <protection locked="0"/>
    </xf>
    <xf numFmtId="0" fontId="6" fillId="37" borderId="149" xfId="0" applyNumberFormat="1" applyFont="1" applyFill="1" applyBorder="1" applyAlignment="1" applyProtection="1">
      <alignment wrapText="1"/>
      <protection locked="0"/>
    </xf>
    <xf numFmtId="0" fontId="6" fillId="36" borderId="91" xfId="0" applyFont="1" applyFill="1" applyBorder="1" applyAlignment="1" applyProtection="1">
      <alignment horizontal="center" vertical="center" wrapText="1"/>
      <protection locked="0"/>
    </xf>
    <xf numFmtId="0" fontId="6" fillId="36" borderId="145" xfId="0" applyFont="1" applyFill="1" applyBorder="1" applyAlignment="1" applyProtection="1">
      <alignment horizontal="center" vertical="center" wrapText="1"/>
      <protection locked="0"/>
    </xf>
    <xf numFmtId="0" fontId="6" fillId="36" borderId="97" xfId="0" applyFont="1" applyFill="1" applyBorder="1" applyAlignment="1" applyProtection="1">
      <alignment horizontal="center" vertical="center" wrapText="1"/>
      <protection locked="0"/>
    </xf>
    <xf numFmtId="0" fontId="46" fillId="36" borderId="108" xfId="0" applyFont="1" applyFill="1" applyBorder="1" applyAlignment="1" applyProtection="1">
      <alignment horizontal="left" vertical="center" wrapText="1"/>
      <protection locked="0"/>
    </xf>
    <xf numFmtId="0" fontId="6" fillId="36" borderId="145" xfId="0" applyFont="1" applyFill="1" applyBorder="1" applyAlignment="1" applyProtection="1">
      <alignment wrapText="1"/>
      <protection locked="0"/>
    </xf>
    <xf numFmtId="165" fontId="6" fillId="36" borderId="91" xfId="0" applyNumberFormat="1" applyFont="1" applyFill="1" applyBorder="1" applyAlignment="1" applyProtection="1">
      <alignment wrapText="1"/>
      <protection locked="0"/>
    </xf>
    <xf numFmtId="0" fontId="6" fillId="36" borderId="91" xfId="0" applyNumberFormat="1" applyFont="1" applyFill="1" applyBorder="1" applyAlignment="1" applyProtection="1">
      <alignment wrapText="1"/>
      <protection locked="0"/>
    </xf>
    <xf numFmtId="165" fontId="6" fillId="36" borderId="145" xfId="0" applyNumberFormat="1" applyFont="1" applyFill="1" applyBorder="1" applyAlignment="1" applyProtection="1">
      <alignment wrapText="1"/>
      <protection locked="0"/>
    </xf>
    <xf numFmtId="0" fontId="6" fillId="36" borderId="145" xfId="0" applyNumberFormat="1" applyFont="1" applyFill="1" applyBorder="1" applyAlignment="1" applyProtection="1">
      <alignment wrapText="1"/>
      <protection locked="0"/>
    </xf>
    <xf numFmtId="165" fontId="6" fillId="36" borderId="97" xfId="0" applyNumberFormat="1" applyFont="1" applyFill="1" applyBorder="1" applyAlignment="1" applyProtection="1">
      <alignment wrapText="1"/>
      <protection locked="0"/>
    </xf>
    <xf numFmtId="0" fontId="6" fillId="36" borderId="97" xfId="0" applyNumberFormat="1" applyFont="1" applyFill="1" applyBorder="1" applyAlignment="1" applyProtection="1">
      <alignment wrapText="1"/>
      <protection locked="0"/>
    </xf>
    <xf numFmtId="0" fontId="6" fillId="36" borderId="92" xfId="0" applyFont="1" applyFill="1" applyBorder="1" applyAlignment="1" applyProtection="1">
      <alignment horizontal="center" wrapText="1"/>
      <protection locked="0"/>
    </xf>
    <xf numFmtId="166" fontId="6" fillId="36" borderId="93" xfId="50" applyNumberFormat="1" applyFont="1" applyFill="1" applyBorder="1" applyAlignment="1" applyProtection="1">
      <alignment wrapText="1"/>
      <protection locked="0"/>
    </xf>
    <xf numFmtId="165" fontId="6" fillId="36" borderId="94" xfId="0" applyNumberFormat="1" applyFont="1" applyFill="1" applyBorder="1" applyAlignment="1" applyProtection="1">
      <alignment wrapText="1"/>
      <protection locked="0"/>
    </xf>
    <xf numFmtId="0" fontId="6" fillId="36" borderId="146" xfId="0" applyFont="1" applyFill="1" applyBorder="1" applyAlignment="1" applyProtection="1">
      <alignment horizontal="center" wrapText="1"/>
      <protection locked="0"/>
    </xf>
    <xf numFmtId="166" fontId="6" fillId="36" borderId="147" xfId="50" applyNumberFormat="1" applyFont="1" applyFill="1" applyBorder="1" applyAlignment="1" applyProtection="1">
      <alignment wrapText="1"/>
      <protection locked="0"/>
    </xf>
    <xf numFmtId="165" fontId="6" fillId="36" borderId="148" xfId="0" applyNumberFormat="1" applyFont="1" applyFill="1" applyBorder="1" applyAlignment="1" applyProtection="1">
      <alignment wrapText="1"/>
      <protection locked="0"/>
    </xf>
    <xf numFmtId="0" fontId="6" fillId="36" borderId="100" xfId="0" applyFont="1" applyFill="1" applyBorder="1" applyAlignment="1" applyProtection="1">
      <alignment horizontal="center" wrapText="1"/>
      <protection locked="0"/>
    </xf>
    <xf numFmtId="166" fontId="6" fillId="36" borderId="98" xfId="50" applyNumberFormat="1" applyFont="1" applyFill="1" applyBorder="1" applyAlignment="1" applyProtection="1">
      <alignment wrapText="1"/>
      <protection locked="0"/>
    </xf>
    <xf numFmtId="165" fontId="6" fillId="36" borderId="99" xfId="0" applyNumberFormat="1" applyFont="1" applyFill="1" applyBorder="1" applyAlignment="1" applyProtection="1">
      <alignment wrapText="1"/>
      <protection locked="0"/>
    </xf>
    <xf numFmtId="165" fontId="6" fillId="36" borderId="150" xfId="0" applyNumberFormat="1" applyFont="1" applyFill="1" applyBorder="1" applyAlignment="1" applyProtection="1">
      <alignment wrapText="1"/>
      <protection locked="0"/>
    </xf>
    <xf numFmtId="165" fontId="6" fillId="36" borderId="149" xfId="0" applyNumberFormat="1" applyFont="1" applyFill="1" applyBorder="1" applyAlignment="1" applyProtection="1">
      <alignment wrapText="1"/>
      <protection locked="0"/>
    </xf>
    <xf numFmtId="165" fontId="12" fillId="36" borderId="105" xfId="0" applyNumberFormat="1" applyFont="1" applyFill="1" applyBorder="1" applyAlignment="1" applyProtection="1">
      <alignment horizontal="center" vertical="center" wrapText="1"/>
      <protection locked="0"/>
    </xf>
    <xf numFmtId="0" fontId="11" fillId="33" borderId="151" xfId="0" applyFont="1" applyFill="1" applyBorder="1" applyAlignment="1">
      <alignment/>
    </xf>
    <xf numFmtId="0" fontId="11" fillId="33" borderId="152" xfId="0" applyFont="1" applyFill="1" applyBorder="1" applyAlignment="1">
      <alignment/>
    </xf>
    <xf numFmtId="0" fontId="11" fillId="33" borderId="153" xfId="0" applyFont="1" applyFill="1" applyBorder="1" applyAlignment="1">
      <alignment/>
    </xf>
    <xf numFmtId="0" fontId="43" fillId="36" borderId="0" xfId="0" applyFont="1" applyFill="1" applyAlignment="1" applyProtection="1">
      <alignment vertical="center"/>
      <protection/>
    </xf>
    <xf numFmtId="0" fontId="11" fillId="33" borderId="154" xfId="0" applyFont="1" applyFill="1" applyBorder="1" applyAlignment="1">
      <alignment horizontal="center" vertical="top" wrapText="1"/>
    </xf>
    <xf numFmtId="0" fontId="13" fillId="35" borderId="155" xfId="0" applyFont="1" applyFill="1" applyBorder="1" applyAlignment="1" applyProtection="1">
      <alignment horizontal="right" vertical="center" wrapText="1"/>
      <protection locked="0"/>
    </xf>
    <xf numFmtId="0" fontId="6" fillId="0" borderId="0" xfId="0" applyFont="1" applyAlignment="1">
      <alignment wrapText="1"/>
    </xf>
    <xf numFmtId="0" fontId="51" fillId="37" borderId="92" xfId="0" applyNumberFormat="1" applyFont="1" applyFill="1" applyBorder="1" applyAlignment="1" applyProtection="1">
      <alignment wrapText="1"/>
      <protection locked="0"/>
    </xf>
    <xf numFmtId="3" fontId="6" fillId="37" borderId="92" xfId="0" applyNumberFormat="1" applyFont="1" applyFill="1" applyBorder="1" applyAlignment="1" applyProtection="1">
      <alignment wrapText="1"/>
      <protection locked="0"/>
    </xf>
    <xf numFmtId="3" fontId="6" fillId="37" borderId="156" xfId="0" applyNumberFormat="1" applyFont="1" applyFill="1" applyBorder="1" applyAlignment="1" applyProtection="1">
      <alignment wrapText="1"/>
      <protection locked="0"/>
    </xf>
    <xf numFmtId="0" fontId="46" fillId="37" borderId="58" xfId="0" applyFont="1" applyFill="1" applyBorder="1" applyAlignment="1" applyProtection="1">
      <alignment horizontal="left" vertical="center" wrapText="1"/>
      <protection locked="0"/>
    </xf>
    <xf numFmtId="0" fontId="46" fillId="37" borderId="110" xfId="0" applyFont="1" applyFill="1" applyBorder="1" applyAlignment="1" applyProtection="1">
      <alignment horizontal="left" vertical="center" wrapText="1"/>
      <protection locked="0"/>
    </xf>
    <xf numFmtId="0" fontId="46" fillId="37" borderId="157" xfId="0" applyFont="1" applyFill="1" applyBorder="1" applyAlignment="1" applyProtection="1">
      <alignment horizontal="left" vertical="center" wrapText="1"/>
      <protection locked="0"/>
    </xf>
    <xf numFmtId="0" fontId="13" fillId="35" borderId="158" xfId="0" applyFont="1" applyFill="1" applyBorder="1" applyAlignment="1" applyProtection="1">
      <alignment wrapText="1"/>
      <protection locked="0"/>
    </xf>
    <xf numFmtId="165" fontId="31" fillId="34" borderId="0" xfId="0" applyNumberFormat="1" applyFont="1" applyFill="1" applyAlignment="1">
      <alignment/>
    </xf>
    <xf numFmtId="165" fontId="31" fillId="38" borderId="0" xfId="0" applyNumberFormat="1" applyFont="1" applyFill="1" applyAlignment="1">
      <alignment/>
    </xf>
    <xf numFmtId="0" fontId="8" fillId="35" borderId="159" xfId="0" applyFont="1" applyFill="1" applyBorder="1" applyAlignment="1" applyProtection="1">
      <alignment horizontal="right" wrapText="1"/>
      <protection locked="0"/>
    </xf>
    <xf numFmtId="0" fontId="6" fillId="37" borderId="110" xfId="0" applyFont="1" applyFill="1" applyBorder="1" applyAlignment="1" applyProtection="1">
      <alignment horizontal="left" vertical="center" wrapText="1"/>
      <protection locked="0"/>
    </xf>
    <xf numFmtId="0" fontId="2" fillId="37" borderId="0" xfId="0" applyFont="1" applyFill="1" applyAlignment="1">
      <alignment horizontal="justify"/>
    </xf>
    <xf numFmtId="165" fontId="6" fillId="37" borderId="91" xfId="0" applyNumberFormat="1" applyFont="1" applyFill="1" applyBorder="1" applyAlignment="1" applyProtection="1">
      <alignment horizontal="center" vertical="center" wrapText="1"/>
      <protection locked="0"/>
    </xf>
    <xf numFmtId="0" fontId="11" fillId="38" borderId="0" xfId="0" applyFont="1" applyFill="1" applyBorder="1" applyAlignment="1">
      <alignment horizontal="right" vertical="top" wrapText="1"/>
    </xf>
    <xf numFmtId="165" fontId="12" fillId="38" borderId="0" xfId="0" applyNumberFormat="1" applyFont="1" applyFill="1" applyBorder="1" applyAlignment="1" applyProtection="1">
      <alignment horizontal="center" vertical="center" wrapText="1"/>
      <protection locked="0"/>
    </xf>
    <xf numFmtId="0" fontId="11" fillId="33" borderId="86" xfId="0" applyFont="1" applyFill="1" applyBorder="1" applyAlignment="1" applyProtection="1">
      <alignment horizontal="center" vertical="top" wrapText="1"/>
      <protection/>
    </xf>
    <xf numFmtId="3" fontId="12" fillId="34" borderId="62" xfId="0" applyNumberFormat="1" applyFont="1" applyFill="1" applyBorder="1" applyAlignment="1" applyProtection="1">
      <alignment horizontal="center" vertical="center"/>
      <protection locked="0"/>
    </xf>
    <xf numFmtId="3" fontId="13" fillId="36" borderId="62" xfId="0" applyNumberFormat="1" applyFont="1" applyFill="1" applyBorder="1" applyAlignment="1" applyProtection="1">
      <alignment horizontal="center" vertical="center"/>
      <protection locked="0"/>
    </xf>
    <xf numFmtId="3" fontId="12" fillId="34" borderId="61" xfId="0" applyNumberFormat="1" applyFont="1" applyFill="1" applyBorder="1" applyAlignment="1" applyProtection="1">
      <alignment horizontal="center" vertical="center"/>
      <protection locked="0"/>
    </xf>
    <xf numFmtId="0" fontId="46" fillId="36" borderId="151" xfId="0" applyFont="1" applyFill="1" applyBorder="1" applyAlignment="1" applyProtection="1">
      <alignment horizontal="left" vertical="center" wrapText="1"/>
      <protection locked="0"/>
    </xf>
    <xf numFmtId="3" fontId="6" fillId="37" borderId="146" xfId="0" applyNumberFormat="1" applyFont="1" applyFill="1" applyBorder="1" applyAlignment="1" applyProtection="1">
      <alignment wrapText="1"/>
      <protection locked="0"/>
    </xf>
    <xf numFmtId="3" fontId="6" fillId="37" borderId="160" xfId="0" applyNumberFormat="1" applyFont="1" applyFill="1" applyBorder="1" applyAlignment="1" applyProtection="1">
      <alignment wrapText="1"/>
      <protection locked="0"/>
    </xf>
    <xf numFmtId="3" fontId="6" fillId="37" borderId="161" xfId="0" applyNumberFormat="1" applyFont="1" applyFill="1" applyBorder="1" applyAlignment="1" applyProtection="1">
      <alignment wrapText="1"/>
      <protection locked="0"/>
    </xf>
    <xf numFmtId="0" fontId="46" fillId="37" borderId="151" xfId="0" applyFont="1" applyFill="1" applyBorder="1" applyAlignment="1" applyProtection="1">
      <alignment horizontal="left" vertical="center" wrapText="1"/>
      <protection locked="0"/>
    </xf>
    <xf numFmtId="0" fontId="6" fillId="37" borderId="162" xfId="0" applyNumberFormat="1" applyFont="1" applyFill="1" applyBorder="1" applyAlignment="1" applyProtection="1">
      <alignment wrapText="1"/>
      <protection locked="0"/>
    </xf>
    <xf numFmtId="0" fontId="6" fillId="37" borderId="148" xfId="0" applyNumberFormat="1" applyFont="1" applyFill="1" applyBorder="1" applyAlignment="1" applyProtection="1">
      <alignment wrapText="1"/>
      <protection locked="0"/>
    </xf>
    <xf numFmtId="0" fontId="6" fillId="37" borderId="147" xfId="0" applyNumberFormat="1" applyFont="1" applyFill="1" applyBorder="1" applyAlignment="1" applyProtection="1">
      <alignment wrapText="1"/>
      <protection locked="0"/>
    </xf>
    <xf numFmtId="3" fontId="6" fillId="37" borderId="162" xfId="0" applyNumberFormat="1" applyFont="1" applyFill="1" applyBorder="1" applyAlignment="1" applyProtection="1">
      <alignment wrapText="1"/>
      <protection locked="0"/>
    </xf>
    <xf numFmtId="0" fontId="12" fillId="37" borderId="108" xfId="0" applyFont="1" applyFill="1" applyBorder="1" applyAlignment="1" applyProtection="1">
      <alignment horizontal="left" vertical="center" wrapText="1"/>
      <protection locked="0"/>
    </xf>
    <xf numFmtId="0" fontId="13" fillId="35" borderId="129" xfId="0" applyFont="1" applyFill="1" applyBorder="1" applyAlignment="1" applyProtection="1">
      <alignment vertical="center" wrapText="1"/>
      <protection locked="0"/>
    </xf>
    <xf numFmtId="0" fontId="13" fillId="35" borderId="121" xfId="0" applyFont="1" applyFill="1" applyBorder="1" applyAlignment="1" applyProtection="1">
      <alignment vertical="center" wrapText="1"/>
      <protection locked="0"/>
    </xf>
    <xf numFmtId="1" fontId="13" fillId="35" borderId="121" xfId="0" applyNumberFormat="1" applyFont="1" applyFill="1" applyBorder="1" applyAlignment="1" applyProtection="1">
      <alignment horizontal="center" vertical="center" wrapText="1"/>
      <protection locked="0"/>
    </xf>
    <xf numFmtId="0" fontId="13" fillId="35" borderId="163" xfId="0" applyFont="1" applyFill="1" applyBorder="1" applyAlignment="1" applyProtection="1">
      <alignment vertical="center" wrapText="1"/>
      <protection locked="0"/>
    </xf>
    <xf numFmtId="1" fontId="13" fillId="35" borderId="127" xfId="0" applyNumberFormat="1" applyFont="1" applyFill="1" applyBorder="1" applyAlignment="1" applyProtection="1">
      <alignment horizontal="center" vertical="center" wrapText="1"/>
      <protection locked="0"/>
    </xf>
    <xf numFmtId="1" fontId="13" fillId="35" borderId="163" xfId="0" applyNumberFormat="1" applyFont="1" applyFill="1" applyBorder="1" applyAlignment="1" applyProtection="1">
      <alignment horizontal="center" vertical="center" wrapText="1"/>
      <protection locked="0"/>
    </xf>
    <xf numFmtId="1" fontId="13" fillId="35" borderId="164" xfId="0" applyNumberFormat="1" applyFont="1" applyFill="1" applyBorder="1" applyAlignment="1" applyProtection="1">
      <alignment horizontal="center" vertical="center" wrapText="1"/>
      <protection locked="0"/>
    </xf>
    <xf numFmtId="2" fontId="13" fillId="35" borderId="121" xfId="0" applyNumberFormat="1" applyFont="1" applyFill="1" applyBorder="1" applyAlignment="1" applyProtection="1">
      <alignment vertical="center" wrapText="1"/>
      <protection locked="0"/>
    </xf>
    <xf numFmtId="2" fontId="13" fillId="35" borderId="164" xfId="0" applyNumberFormat="1" applyFont="1" applyFill="1" applyBorder="1" applyAlignment="1" applyProtection="1">
      <alignment vertical="center" wrapText="1"/>
      <protection locked="0"/>
    </xf>
    <xf numFmtId="3" fontId="31" fillId="34" borderId="62" xfId="0" applyNumberFormat="1" applyFont="1" applyFill="1" applyBorder="1" applyAlignment="1" applyProtection="1">
      <alignment horizontal="center" vertical="center" wrapText="1"/>
      <protection locked="0"/>
    </xf>
    <xf numFmtId="0" fontId="6" fillId="36" borderId="0" xfId="0" applyFont="1" applyFill="1" applyBorder="1" applyAlignment="1" applyProtection="1">
      <alignment horizontal="center" vertical="center" wrapText="1"/>
      <protection locked="0"/>
    </xf>
    <xf numFmtId="0" fontId="6" fillId="37" borderId="0" xfId="0" applyFont="1" applyFill="1" applyBorder="1" applyAlignment="1" applyProtection="1">
      <alignment horizontal="center" vertical="center" wrapText="1"/>
      <protection locked="0"/>
    </xf>
    <xf numFmtId="0" fontId="46" fillId="37" borderId="0" xfId="0" applyFont="1" applyFill="1" applyAlignment="1">
      <alignment horizontal="center" vertical="center" wrapText="1"/>
    </xf>
    <xf numFmtId="0" fontId="6" fillId="37" borderId="0" xfId="0" applyFont="1" applyFill="1" applyBorder="1" applyAlignment="1" applyProtection="1">
      <alignment horizontal="right" vertical="center" wrapText="1"/>
      <protection locked="0"/>
    </xf>
    <xf numFmtId="166" fontId="6" fillId="37" borderId="0" xfId="50" applyNumberFormat="1" applyFont="1" applyFill="1" applyBorder="1" applyAlignment="1" applyProtection="1">
      <alignment horizontal="right" vertical="center" wrapText="1"/>
      <protection locked="0"/>
    </xf>
    <xf numFmtId="165" fontId="6" fillId="37" borderId="94" xfId="0" applyNumberFormat="1" applyFont="1" applyFill="1" applyBorder="1" applyAlignment="1" applyProtection="1">
      <alignment horizontal="right" vertical="center" wrapText="1"/>
      <protection locked="0"/>
    </xf>
    <xf numFmtId="165" fontId="6" fillId="36" borderId="145" xfId="0" applyNumberFormat="1" applyFont="1" applyFill="1" applyBorder="1" applyAlignment="1" applyProtection="1">
      <alignment horizontal="right" vertical="center" wrapText="1"/>
      <protection locked="0"/>
    </xf>
    <xf numFmtId="165" fontId="6" fillId="37" borderId="145" xfId="0" applyNumberFormat="1" applyFont="1" applyFill="1" applyBorder="1" applyAlignment="1" applyProtection="1">
      <alignment horizontal="right" vertical="center" wrapText="1"/>
      <protection locked="0"/>
    </xf>
    <xf numFmtId="0" fontId="6" fillId="37" borderId="145" xfId="0" applyNumberFormat="1" applyFont="1" applyFill="1" applyBorder="1" applyAlignment="1" applyProtection="1">
      <alignment horizontal="right" vertical="center" wrapText="1"/>
      <protection locked="0"/>
    </xf>
    <xf numFmtId="3" fontId="6" fillId="37" borderId="0" xfId="0" applyNumberFormat="1" applyFont="1" applyFill="1" applyBorder="1" applyAlignment="1" applyProtection="1">
      <alignment horizontal="center" vertical="center" wrapText="1"/>
      <protection locked="0"/>
    </xf>
    <xf numFmtId="0" fontId="6" fillId="37" borderId="92" xfId="0" applyFont="1" applyFill="1" applyBorder="1" applyAlignment="1" applyProtection="1">
      <alignment horizontal="right" vertical="center" wrapText="1"/>
      <protection locked="0"/>
    </xf>
    <xf numFmtId="166" fontId="6" fillId="37" borderId="93" xfId="50" applyNumberFormat="1" applyFont="1" applyFill="1" applyBorder="1" applyAlignment="1" applyProtection="1">
      <alignment horizontal="right" vertical="center" wrapText="1"/>
      <protection locked="0"/>
    </xf>
    <xf numFmtId="165" fontId="6" fillId="37" borderId="91" xfId="0" applyNumberFormat="1" applyFont="1" applyFill="1" applyBorder="1" applyAlignment="1" applyProtection="1">
      <alignment horizontal="right" vertical="center" wrapText="1"/>
      <protection locked="0"/>
    </xf>
    <xf numFmtId="168" fontId="6" fillId="36" borderId="91" xfId="0" applyNumberFormat="1" applyFont="1" applyFill="1" applyBorder="1" applyAlignment="1" applyProtection="1">
      <alignment horizontal="right" vertical="center" wrapText="1"/>
      <protection locked="0"/>
    </xf>
    <xf numFmtId="168" fontId="6" fillId="37" borderId="91" xfId="0" applyNumberFormat="1" applyFont="1" applyFill="1" applyBorder="1" applyAlignment="1" applyProtection="1">
      <alignment horizontal="right" vertical="center" wrapText="1"/>
      <protection locked="0"/>
    </xf>
    <xf numFmtId="0" fontId="6" fillId="37" borderId="91" xfId="0" applyNumberFormat="1" applyFont="1" applyFill="1" applyBorder="1" applyAlignment="1" applyProtection="1">
      <alignment horizontal="right" vertical="center" wrapText="1"/>
      <protection locked="0"/>
    </xf>
    <xf numFmtId="165" fontId="6" fillId="37" borderId="0" xfId="0" applyNumberFormat="1" applyFont="1" applyFill="1" applyBorder="1" applyAlignment="1" applyProtection="1">
      <alignment horizontal="right" vertical="center" wrapText="1"/>
      <protection locked="0"/>
    </xf>
    <xf numFmtId="7" fontId="6" fillId="37" borderId="0" xfId="0" applyNumberFormat="1" applyFont="1" applyFill="1" applyBorder="1" applyAlignment="1" applyProtection="1">
      <alignment horizontal="right" vertical="center" wrapText="1"/>
      <protection locked="0"/>
    </xf>
    <xf numFmtId="165" fontId="6" fillId="36" borderId="97" xfId="0" applyNumberFormat="1" applyFont="1" applyFill="1" applyBorder="1" applyAlignment="1" applyProtection="1">
      <alignment horizontal="right" vertical="center" wrapText="1"/>
      <protection locked="0"/>
    </xf>
    <xf numFmtId="165" fontId="6" fillId="37" borderId="97" xfId="0" applyNumberFormat="1" applyFont="1" applyFill="1" applyBorder="1" applyAlignment="1" applyProtection="1">
      <alignment horizontal="right" vertical="center" wrapText="1"/>
      <protection locked="0"/>
    </xf>
    <xf numFmtId="0" fontId="6" fillId="37" borderId="97" xfId="0" applyNumberFormat="1" applyFont="1" applyFill="1" applyBorder="1" applyAlignment="1" applyProtection="1">
      <alignment horizontal="right" vertical="center" wrapText="1"/>
      <protection locked="0"/>
    </xf>
    <xf numFmtId="0" fontId="6" fillId="37" borderId="100" xfId="0" applyFont="1" applyFill="1" applyBorder="1" applyAlignment="1" applyProtection="1">
      <alignment horizontal="right" vertical="center" wrapText="1"/>
      <protection locked="0"/>
    </xf>
    <xf numFmtId="166" fontId="6" fillId="37" borderId="98" xfId="50" applyNumberFormat="1" applyFont="1" applyFill="1" applyBorder="1" applyAlignment="1" applyProtection="1">
      <alignment horizontal="right" vertical="center" wrapText="1"/>
      <protection locked="0"/>
    </xf>
    <xf numFmtId="165" fontId="6" fillId="37" borderId="150" xfId="0" applyNumberFormat="1" applyFont="1" applyFill="1" applyBorder="1" applyAlignment="1" applyProtection="1">
      <alignment horizontal="right" vertical="center" wrapText="1"/>
      <protection locked="0"/>
    </xf>
    <xf numFmtId="165" fontId="6" fillId="37" borderId="99" xfId="0" applyNumberFormat="1" applyFont="1" applyFill="1" applyBorder="1" applyAlignment="1" applyProtection="1">
      <alignment horizontal="right" vertical="center" wrapText="1"/>
      <protection locked="0"/>
    </xf>
    <xf numFmtId="0" fontId="6" fillId="37" borderId="91" xfId="0" applyNumberFormat="1" applyFont="1" applyFill="1" applyBorder="1" applyAlignment="1" applyProtection="1">
      <alignment horizontal="center" vertical="center" wrapText="1"/>
      <protection locked="0"/>
    </xf>
    <xf numFmtId="165" fontId="6" fillId="36" borderId="91" xfId="0" applyNumberFormat="1" applyFont="1" applyFill="1" applyBorder="1" applyAlignment="1" applyProtection="1">
      <alignment horizontal="right" vertical="center" wrapText="1"/>
      <protection locked="0"/>
    </xf>
    <xf numFmtId="0" fontId="6" fillId="37" borderId="165" xfId="0" applyFont="1" applyFill="1" applyBorder="1" applyAlignment="1" applyProtection="1">
      <alignment horizontal="right" vertical="center" wrapText="1"/>
      <protection locked="0"/>
    </xf>
    <xf numFmtId="166" fontId="6" fillId="37" borderId="165" xfId="50" applyNumberFormat="1" applyFont="1" applyFill="1" applyBorder="1" applyAlignment="1" applyProtection="1">
      <alignment horizontal="right" vertical="center" wrapText="1"/>
      <protection locked="0"/>
    </xf>
    <xf numFmtId="165" fontId="6" fillId="37" borderId="165" xfId="0" applyNumberFormat="1" applyFont="1" applyFill="1" applyBorder="1" applyAlignment="1" applyProtection="1">
      <alignment horizontal="right" vertical="center" wrapText="1"/>
      <protection locked="0"/>
    </xf>
    <xf numFmtId="0" fontId="46" fillId="36" borderId="0" xfId="0" applyFont="1" applyFill="1" applyBorder="1" applyAlignment="1" applyProtection="1">
      <alignment horizontal="center" vertical="center" wrapText="1"/>
      <protection locked="0"/>
    </xf>
    <xf numFmtId="0" fontId="6" fillId="37" borderId="146" xfId="0" applyFont="1" applyFill="1" applyBorder="1" applyAlignment="1" applyProtection="1">
      <alignment horizontal="right" vertical="center" wrapText="1"/>
      <protection locked="0"/>
    </xf>
    <xf numFmtId="166" fontId="6" fillId="37" borderId="147" xfId="50" applyNumberFormat="1" applyFont="1" applyFill="1" applyBorder="1" applyAlignment="1" applyProtection="1">
      <alignment horizontal="right" vertical="center" wrapText="1"/>
      <protection locked="0"/>
    </xf>
    <xf numFmtId="165" fontId="6" fillId="37" borderId="148" xfId="0" applyNumberFormat="1" applyFont="1" applyFill="1" applyBorder="1" applyAlignment="1" applyProtection="1">
      <alignment horizontal="right" vertical="center" wrapText="1"/>
      <protection locked="0"/>
    </xf>
    <xf numFmtId="0" fontId="6" fillId="37" borderId="91" xfId="64" applyFont="1" applyFill="1" applyBorder="1" applyAlignment="1" applyProtection="1">
      <alignment horizontal="center" vertical="center" wrapText="1"/>
      <protection locked="0"/>
    </xf>
    <xf numFmtId="165" fontId="6" fillId="37" borderId="149" xfId="0" applyNumberFormat="1" applyFont="1" applyFill="1" applyBorder="1" applyAlignment="1" applyProtection="1">
      <alignment horizontal="right" vertical="center" wrapText="1"/>
      <protection locked="0"/>
    </xf>
    <xf numFmtId="0" fontId="6" fillId="37" borderId="166" xfId="0" applyFont="1" applyFill="1" applyBorder="1" applyAlignment="1" applyProtection="1">
      <alignment wrapText="1"/>
      <protection locked="0"/>
    </xf>
    <xf numFmtId="165" fontId="6" fillId="36" borderId="165" xfId="0" applyNumberFormat="1" applyFont="1" applyFill="1" applyBorder="1" applyAlignment="1" applyProtection="1">
      <alignment wrapText="1"/>
      <protection locked="0"/>
    </xf>
    <xf numFmtId="0" fontId="6" fillId="37" borderId="0" xfId="0" applyFont="1" applyFill="1" applyBorder="1" applyAlignment="1" applyProtection="1">
      <alignment wrapText="1"/>
      <protection locked="0"/>
    </xf>
    <xf numFmtId="0" fontId="6" fillId="37" borderId="0" xfId="0" applyFont="1" applyFill="1" applyBorder="1" applyAlignment="1" applyProtection="1">
      <alignment wrapText="1" shrinkToFit="1"/>
      <protection locked="0"/>
    </xf>
    <xf numFmtId="0" fontId="6" fillId="37" borderId="0" xfId="0" applyFont="1" applyFill="1" applyBorder="1" applyAlignment="1" applyProtection="1">
      <alignment horizontal="left" wrapText="1"/>
      <protection locked="0"/>
    </xf>
    <xf numFmtId="0" fontId="6" fillId="37" borderId="91" xfId="0" applyFont="1" applyFill="1" applyBorder="1" applyAlignment="1" applyProtection="1">
      <alignment horizontal="left" wrapText="1"/>
      <protection locked="0"/>
    </xf>
    <xf numFmtId="0" fontId="6" fillId="37" borderId="97" xfId="0" applyFont="1" applyFill="1" applyBorder="1" applyAlignment="1" applyProtection="1">
      <alignment horizontal="left" wrapText="1"/>
      <protection locked="0"/>
    </xf>
    <xf numFmtId="0" fontId="46" fillId="37" borderId="0" xfId="0" applyFont="1" applyFill="1" applyAlignment="1">
      <alignment horizontal="left" wrapText="1"/>
    </xf>
    <xf numFmtId="0" fontId="46" fillId="37" borderId="0" xfId="0" applyFont="1" applyFill="1" applyAlignment="1" applyProtection="1">
      <alignment horizontal="left" wrapText="1"/>
      <protection locked="0"/>
    </xf>
    <xf numFmtId="0" fontId="6" fillId="37" borderId="145" xfId="0" applyFont="1" applyFill="1" applyBorder="1" applyAlignment="1" applyProtection="1">
      <alignment horizontal="left" wrapText="1"/>
      <protection locked="0"/>
    </xf>
    <xf numFmtId="3" fontId="6" fillId="37" borderId="0" xfId="0" applyNumberFormat="1" applyFont="1" applyFill="1" applyBorder="1" applyAlignment="1" applyProtection="1">
      <alignment horizontal="right" wrapText="1"/>
      <protection locked="0"/>
    </xf>
    <xf numFmtId="3" fontId="6" fillId="37" borderId="92" xfId="0" applyNumberFormat="1" applyFont="1" applyFill="1" applyBorder="1" applyAlignment="1" applyProtection="1">
      <alignment horizontal="right" wrapText="1"/>
      <protection locked="0"/>
    </xf>
    <xf numFmtId="3" fontId="6" fillId="37" borderId="156" xfId="0" applyNumberFormat="1" applyFont="1" applyFill="1" applyBorder="1" applyAlignment="1" applyProtection="1">
      <alignment horizontal="right" wrapText="1"/>
      <protection locked="0"/>
    </xf>
    <xf numFmtId="3" fontId="6" fillId="37" borderId="95" xfId="0" applyNumberFormat="1" applyFont="1" applyFill="1" applyBorder="1" applyAlignment="1" applyProtection="1">
      <alignment horizontal="right" wrapText="1"/>
      <protection locked="0"/>
    </xf>
    <xf numFmtId="3" fontId="6" fillId="37" borderId="100" xfId="0" applyNumberFormat="1" applyFont="1" applyFill="1" applyBorder="1" applyAlignment="1" applyProtection="1">
      <alignment horizontal="right" wrapText="1"/>
      <protection locked="0"/>
    </xf>
    <xf numFmtId="3" fontId="6" fillId="37" borderId="101" xfId="0" applyNumberFormat="1" applyFont="1" applyFill="1" applyBorder="1" applyAlignment="1" applyProtection="1">
      <alignment horizontal="right" wrapText="1"/>
      <protection locked="0"/>
    </xf>
    <xf numFmtId="3" fontId="6" fillId="37" borderId="102" xfId="0" applyNumberFormat="1" applyFont="1" applyFill="1" applyBorder="1" applyAlignment="1" applyProtection="1">
      <alignment horizontal="right" wrapText="1"/>
      <protection locked="0"/>
    </xf>
    <xf numFmtId="0" fontId="6" fillId="37" borderId="90" xfId="0" applyFont="1" applyFill="1" applyBorder="1" applyAlignment="1" applyProtection="1">
      <alignment horizontal="left" vertical="center" wrapText="1"/>
      <protection locked="0"/>
    </xf>
    <xf numFmtId="0" fontId="6" fillId="37" borderId="144" xfId="0" applyFont="1" applyFill="1" applyBorder="1" applyAlignment="1" applyProtection="1">
      <alignment horizontal="left" vertical="center" wrapText="1"/>
      <protection locked="0"/>
    </xf>
    <xf numFmtId="3" fontId="6" fillId="37" borderId="91" xfId="0" applyNumberFormat="1" applyFont="1" applyFill="1" applyBorder="1" applyAlignment="1" applyProtection="1">
      <alignment horizontal="left" wrapText="1"/>
      <protection locked="0"/>
    </xf>
    <xf numFmtId="0" fontId="46" fillId="37" borderId="108" xfId="0" applyFont="1" applyFill="1" applyBorder="1" applyAlignment="1" applyProtection="1">
      <alignment horizontal="right" wrapText="1"/>
      <protection locked="0"/>
    </xf>
    <xf numFmtId="0" fontId="6" fillId="37" borderId="91" xfId="0" applyFont="1" applyFill="1" applyBorder="1" applyAlignment="1" applyProtection="1">
      <alignment horizontal="right" wrapText="1"/>
      <protection locked="0"/>
    </xf>
    <xf numFmtId="3" fontId="6" fillId="37" borderId="92" xfId="0" applyNumberFormat="1" applyFont="1" applyFill="1" applyBorder="1" applyAlignment="1" applyProtection="1">
      <alignment horizontal="center" vertical="center" wrapText="1"/>
      <protection locked="0"/>
    </xf>
    <xf numFmtId="3" fontId="6" fillId="37" borderId="156" xfId="0" applyNumberFormat="1" applyFont="1" applyFill="1" applyBorder="1" applyAlignment="1" applyProtection="1">
      <alignment horizontal="center" vertical="center" wrapText="1"/>
      <protection locked="0"/>
    </xf>
    <xf numFmtId="3" fontId="6" fillId="37" borderId="95" xfId="0" applyNumberFormat="1" applyFont="1" applyFill="1" applyBorder="1" applyAlignment="1" applyProtection="1">
      <alignment horizontal="center" vertical="center" wrapText="1"/>
      <protection locked="0"/>
    </xf>
    <xf numFmtId="0" fontId="46" fillId="37" borderId="0" xfId="0" applyFont="1" applyFill="1" applyAlignment="1">
      <alignment horizontal="left" vertical="center" wrapText="1"/>
    </xf>
    <xf numFmtId="0" fontId="6" fillId="37" borderId="0" xfId="0" applyFont="1" applyFill="1" applyBorder="1" applyAlignment="1" applyProtection="1">
      <alignment horizontal="left" vertical="center" wrapText="1"/>
      <protection locked="0"/>
    </xf>
    <xf numFmtId="3" fontId="6" fillId="37" borderId="0" xfId="0" applyNumberFormat="1" applyFont="1" applyFill="1" applyBorder="1" applyAlignment="1" applyProtection="1">
      <alignment horizontal="left" vertical="center" wrapText="1"/>
      <protection locked="0"/>
    </xf>
    <xf numFmtId="0" fontId="6" fillId="37" borderId="91" xfId="0" applyFont="1" applyFill="1" applyBorder="1" applyAlignment="1" applyProtection="1">
      <alignment horizontal="center" vertical="top" wrapText="1"/>
      <protection locked="0"/>
    </xf>
    <xf numFmtId="0" fontId="6" fillId="37" borderId="0" xfId="0" applyFont="1" applyFill="1" applyBorder="1" applyAlignment="1" applyProtection="1">
      <alignment vertical="center" wrapText="1"/>
      <protection locked="0"/>
    </xf>
    <xf numFmtId="0" fontId="6" fillId="37" borderId="0" xfId="0" applyFont="1" applyFill="1" applyBorder="1" applyAlignment="1" applyProtection="1">
      <alignment horizontal="right" wrapText="1"/>
      <protection locked="0"/>
    </xf>
    <xf numFmtId="0" fontId="6" fillId="37" borderId="94" xfId="0" applyNumberFormat="1" applyFont="1" applyFill="1" applyBorder="1" applyAlignment="1" applyProtection="1">
      <alignment vertical="center" wrapText="1"/>
      <protection locked="0"/>
    </xf>
    <xf numFmtId="0" fontId="51" fillId="37" borderId="93" xfId="0" applyNumberFormat="1" applyFont="1" applyFill="1" applyBorder="1" applyAlignment="1" applyProtection="1">
      <alignment vertical="center" wrapText="1"/>
      <protection locked="0"/>
    </xf>
    <xf numFmtId="0" fontId="46" fillId="37" borderId="0" xfId="0" applyFont="1" applyFill="1" applyBorder="1" applyAlignment="1" applyProtection="1">
      <alignment horizontal="left" vertical="center" wrapText="1"/>
      <protection locked="0"/>
    </xf>
    <xf numFmtId="0" fontId="46" fillId="37" borderId="0" xfId="0" applyFont="1" applyFill="1" applyBorder="1" applyAlignment="1" applyProtection="1">
      <alignment horizontal="center" vertical="center" wrapText="1"/>
      <protection locked="0"/>
    </xf>
    <xf numFmtId="0" fontId="46" fillId="37" borderId="0" xfId="0" applyFont="1" applyFill="1" applyBorder="1" applyAlignment="1" applyProtection="1">
      <alignment horizontal="right" wrapText="1"/>
      <protection locked="0"/>
    </xf>
    <xf numFmtId="0" fontId="6" fillId="37" borderId="0" xfId="0" applyFont="1" applyFill="1" applyAlignment="1" applyProtection="1">
      <alignment/>
      <protection locked="0"/>
    </xf>
    <xf numFmtId="0" fontId="46" fillId="37" borderId="0" xfId="0" applyFont="1" applyFill="1" applyBorder="1" applyAlignment="1" applyProtection="1">
      <alignment horizontal="left" wrapText="1"/>
      <protection locked="0"/>
    </xf>
    <xf numFmtId="166" fontId="6" fillId="37" borderId="93" xfId="50" applyNumberFormat="1" applyFont="1" applyFill="1" applyBorder="1" applyAlignment="1" applyProtection="1">
      <alignment horizontal="right" wrapText="1"/>
      <protection locked="0"/>
    </xf>
    <xf numFmtId="165" fontId="6" fillId="37" borderId="94" xfId="0" applyNumberFormat="1" applyFont="1" applyFill="1" applyBorder="1" applyAlignment="1" applyProtection="1">
      <alignment horizontal="right" wrapText="1"/>
      <protection locked="0"/>
    </xf>
    <xf numFmtId="166" fontId="6" fillId="37" borderId="0" xfId="50" applyNumberFormat="1" applyFont="1" applyFill="1" applyBorder="1" applyAlignment="1" applyProtection="1">
      <alignment horizontal="right" wrapText="1"/>
      <protection locked="0"/>
    </xf>
    <xf numFmtId="165" fontId="6" fillId="37" borderId="0" xfId="0" applyNumberFormat="1" applyFont="1" applyFill="1" applyBorder="1" applyAlignment="1" applyProtection="1">
      <alignment horizontal="right" wrapText="1"/>
      <protection locked="0"/>
    </xf>
    <xf numFmtId="169" fontId="6" fillId="37" borderId="0" xfId="0" applyNumberFormat="1" applyFont="1" applyFill="1" applyBorder="1" applyAlignment="1" applyProtection="1">
      <alignment horizontal="right" wrapText="1"/>
      <protection locked="0"/>
    </xf>
    <xf numFmtId="0" fontId="6" fillId="37" borderId="92" xfId="0" applyFont="1" applyFill="1" applyBorder="1" applyAlignment="1" applyProtection="1">
      <alignment horizontal="right" wrapText="1"/>
      <protection locked="0"/>
    </xf>
    <xf numFmtId="0" fontId="6" fillId="37" borderId="0" xfId="0" applyFont="1" applyFill="1" applyBorder="1" applyAlignment="1" applyProtection="1">
      <alignment horizontal="center" wrapText="1"/>
      <protection locked="0"/>
    </xf>
    <xf numFmtId="165" fontId="6" fillId="37" borderId="145" xfId="0" applyNumberFormat="1" applyFont="1" applyFill="1" applyBorder="1" applyAlignment="1" applyProtection="1">
      <alignment horizontal="right" wrapText="1"/>
      <protection locked="0"/>
    </xf>
    <xf numFmtId="165" fontId="6" fillId="37" borderId="97" xfId="0" applyNumberFormat="1" applyFont="1" applyFill="1" applyBorder="1" applyAlignment="1" applyProtection="1">
      <alignment horizontal="right" wrapText="1"/>
      <protection locked="0"/>
    </xf>
    <xf numFmtId="165" fontId="6" fillId="37" borderId="91" xfId="0" applyNumberFormat="1" applyFont="1" applyFill="1" applyBorder="1" applyAlignment="1" applyProtection="1">
      <alignment horizontal="right" wrapText="1"/>
      <protection locked="0"/>
    </xf>
    <xf numFmtId="0" fontId="6" fillId="37" borderId="0" xfId="0" applyFont="1" applyFill="1" applyAlignment="1" applyProtection="1">
      <alignment horizontal="left"/>
      <protection locked="0"/>
    </xf>
    <xf numFmtId="0" fontId="6" fillId="37" borderId="0" xfId="0" applyFont="1" applyFill="1" applyAlignment="1" applyProtection="1">
      <alignment horizontal="left" vertical="center" wrapText="1"/>
      <protection locked="0"/>
    </xf>
    <xf numFmtId="0" fontId="6" fillId="37" borderId="0" xfId="0" applyFont="1" applyFill="1" applyAlignment="1" applyProtection="1">
      <alignment wrapText="1"/>
      <protection locked="0"/>
    </xf>
    <xf numFmtId="0" fontId="46" fillId="37" borderId="100" xfId="0" applyNumberFormat="1" applyFont="1" applyFill="1" applyBorder="1" applyAlignment="1" applyProtection="1">
      <alignment wrapText="1"/>
      <protection locked="0"/>
    </xf>
    <xf numFmtId="0" fontId="46" fillId="37" borderId="149" xfId="0" applyNumberFormat="1" applyFont="1" applyFill="1" applyBorder="1" applyAlignment="1" applyProtection="1">
      <alignment wrapText="1"/>
      <protection locked="0"/>
    </xf>
    <xf numFmtId="3" fontId="6" fillId="37" borderId="150" xfId="0" applyNumberFormat="1" applyFont="1" applyFill="1" applyBorder="1" applyAlignment="1" applyProtection="1">
      <alignment wrapText="1"/>
      <protection locked="0"/>
    </xf>
    <xf numFmtId="0" fontId="6" fillId="37" borderId="92" xfId="0" applyNumberFormat="1" applyFont="1" applyFill="1" applyBorder="1" applyAlignment="1" applyProtection="1">
      <alignment wrapText="1"/>
      <protection locked="0"/>
    </xf>
    <xf numFmtId="166" fontId="6" fillId="37" borderId="93" xfId="50" applyNumberFormat="1" applyFont="1" applyFill="1" applyBorder="1" applyAlignment="1" applyProtection="1">
      <alignment horizontal="left" wrapText="1"/>
      <protection locked="0"/>
    </xf>
    <xf numFmtId="3" fontId="6" fillId="37" borderId="92" xfId="0" applyNumberFormat="1" applyFont="1" applyFill="1" applyBorder="1" applyAlignment="1" applyProtection="1">
      <alignment horizontal="left" wrapText="1"/>
      <protection locked="0"/>
    </xf>
    <xf numFmtId="3" fontId="6" fillId="37" borderId="156" xfId="0" applyNumberFormat="1" applyFont="1" applyFill="1" applyBorder="1" applyAlignment="1" applyProtection="1">
      <alignment horizontal="left" wrapText="1"/>
      <protection locked="0"/>
    </xf>
    <xf numFmtId="0" fontId="6" fillId="37" borderId="98" xfId="0" applyNumberFormat="1" applyFont="1" applyFill="1" applyBorder="1" applyAlignment="1" applyProtection="1">
      <alignment horizontal="left" wrapText="1"/>
      <protection locked="0"/>
    </xf>
    <xf numFmtId="166" fontId="6" fillId="37" borderId="147" xfId="50" applyNumberFormat="1" applyFont="1" applyFill="1" applyBorder="1" applyAlignment="1" applyProtection="1">
      <alignment horizontal="left" wrapText="1"/>
      <protection locked="0"/>
    </xf>
    <xf numFmtId="3" fontId="6" fillId="37" borderId="0" xfId="0" applyNumberFormat="1" applyFont="1" applyFill="1" applyBorder="1" applyAlignment="1" applyProtection="1">
      <alignment horizontal="left" wrapText="1"/>
      <protection locked="0"/>
    </xf>
    <xf numFmtId="3" fontId="6" fillId="37" borderId="101" xfId="0" applyNumberFormat="1" applyFont="1" applyFill="1" applyBorder="1" applyAlignment="1" applyProtection="1">
      <alignment horizontal="left" wrapText="1"/>
      <protection locked="0"/>
    </xf>
    <xf numFmtId="0" fontId="6" fillId="37" borderId="91" xfId="0" applyFont="1" applyFill="1" applyBorder="1" applyAlignment="1" applyProtection="1">
      <alignment vertical="center" wrapText="1"/>
      <protection locked="0"/>
    </xf>
    <xf numFmtId="166" fontId="6" fillId="37" borderId="98" xfId="50" applyNumberFormat="1" applyFont="1" applyFill="1" applyBorder="1" applyAlignment="1" applyProtection="1">
      <alignment horizontal="left" wrapText="1"/>
      <protection locked="0"/>
    </xf>
    <xf numFmtId="3" fontId="6" fillId="37" borderId="100" xfId="0" applyNumberFormat="1" applyFont="1" applyFill="1" applyBorder="1" applyAlignment="1" applyProtection="1">
      <alignment horizontal="left" wrapText="1"/>
      <protection locked="0"/>
    </xf>
    <xf numFmtId="166" fontId="6" fillId="37" borderId="0" xfId="50" applyNumberFormat="1" applyFont="1" applyFill="1" applyBorder="1" applyAlignment="1" applyProtection="1">
      <alignment horizontal="left" vertical="center" wrapText="1"/>
      <protection locked="0"/>
    </xf>
    <xf numFmtId="165" fontId="6" fillId="37" borderId="0" xfId="0" applyNumberFormat="1" applyFont="1" applyFill="1" applyBorder="1" applyAlignment="1" applyProtection="1">
      <alignment horizontal="left" vertical="center" wrapText="1"/>
      <protection locked="0"/>
    </xf>
    <xf numFmtId="0" fontId="6" fillId="37" borderId="97" xfId="0" applyFont="1" applyFill="1" applyBorder="1" applyAlignment="1" applyProtection="1">
      <alignment vertical="center" wrapText="1"/>
      <protection locked="0"/>
    </xf>
    <xf numFmtId="0" fontId="6" fillId="37" borderId="104" xfId="0" applyNumberFormat="1" applyFont="1" applyFill="1" applyBorder="1" applyAlignment="1" applyProtection="1">
      <alignment vertical="center" wrapText="1"/>
      <protection locked="0"/>
    </xf>
    <xf numFmtId="0" fontId="6" fillId="37" borderId="99" xfId="0" applyNumberFormat="1" applyFont="1" applyFill="1" applyBorder="1" applyAlignment="1" applyProtection="1">
      <alignment vertical="center" wrapText="1"/>
      <protection locked="0"/>
    </xf>
    <xf numFmtId="0" fontId="6" fillId="37" borderId="98" xfId="0" applyNumberFormat="1" applyFont="1" applyFill="1" applyBorder="1" applyAlignment="1" applyProtection="1">
      <alignment vertical="center" wrapText="1"/>
      <protection locked="0"/>
    </xf>
    <xf numFmtId="3" fontId="6" fillId="37" borderId="104" xfId="0" applyNumberFormat="1" applyFont="1" applyFill="1" applyBorder="1" applyAlignment="1" applyProtection="1">
      <alignment vertical="center" wrapText="1"/>
      <protection locked="0"/>
    </xf>
    <xf numFmtId="3" fontId="6" fillId="37" borderId="102" xfId="0" applyNumberFormat="1" applyFont="1" applyFill="1" applyBorder="1" applyAlignment="1" applyProtection="1">
      <alignment vertical="center" wrapText="1"/>
      <protection locked="0"/>
    </xf>
    <xf numFmtId="0" fontId="6" fillId="37" borderId="96" xfId="0" applyFont="1" applyFill="1" applyBorder="1" applyAlignment="1" applyProtection="1">
      <alignment horizontal="left" wrapText="1"/>
      <protection locked="0"/>
    </xf>
    <xf numFmtId="0" fontId="6" fillId="37" borderId="96" xfId="0" applyFont="1" applyFill="1" applyBorder="1" applyAlignment="1" applyProtection="1">
      <alignment horizontal="left" wrapText="1" shrinkToFit="1"/>
      <protection locked="0"/>
    </xf>
    <xf numFmtId="0" fontId="13" fillId="37" borderId="0" xfId="0" applyFont="1" applyFill="1" applyBorder="1" applyAlignment="1" applyProtection="1">
      <alignment horizontal="left" vertical="center" wrapText="1"/>
      <protection locked="0"/>
    </xf>
    <xf numFmtId="0" fontId="12" fillId="37" borderId="58" xfId="0" applyFont="1" applyFill="1" applyBorder="1" applyAlignment="1" applyProtection="1">
      <alignment horizontal="left" vertical="center" wrapText="1"/>
      <protection locked="0"/>
    </xf>
    <xf numFmtId="165" fontId="12" fillId="36" borderId="110" xfId="0" applyNumberFormat="1" applyFont="1" applyFill="1" applyBorder="1" applyAlignment="1" applyProtection="1">
      <alignment horizontal="center" vertical="center" wrapText="1"/>
      <protection/>
    </xf>
    <xf numFmtId="0" fontId="12" fillId="36" borderId="110" xfId="0" applyFont="1" applyFill="1" applyBorder="1" applyAlignment="1" applyProtection="1">
      <alignment horizontal="left" vertical="center" wrapText="1"/>
      <protection/>
    </xf>
    <xf numFmtId="0" fontId="8" fillId="37" borderId="110" xfId="0" applyFont="1" applyFill="1" applyBorder="1" applyAlignment="1" applyProtection="1">
      <alignment horizontal="left" vertical="center" wrapText="1"/>
      <protection locked="0"/>
    </xf>
    <xf numFmtId="165" fontId="12" fillId="37" borderId="110" xfId="0" applyNumberFormat="1" applyFont="1" applyFill="1" applyBorder="1" applyAlignment="1" applyProtection="1">
      <alignment horizontal="center" vertical="center" wrapText="1"/>
      <protection locked="0"/>
    </xf>
    <xf numFmtId="165" fontId="12" fillId="37" borderId="105" xfId="0" applyNumberFormat="1" applyFont="1" applyFill="1" applyBorder="1" applyAlignment="1" applyProtection="1">
      <alignment horizontal="center" vertical="center" wrapText="1"/>
      <protection locked="0"/>
    </xf>
    <xf numFmtId="0" fontId="104" fillId="35" borderId="167" xfId="0" applyFont="1" applyFill="1" applyBorder="1" applyAlignment="1" applyProtection="1">
      <alignment horizontal="center" wrapText="1"/>
      <protection locked="0"/>
    </xf>
    <xf numFmtId="0" fontId="12" fillId="0" borderId="0" xfId="0" applyFont="1" applyAlignment="1">
      <alignment/>
    </xf>
    <xf numFmtId="0" fontId="13" fillId="35" borderId="130" xfId="0" applyFont="1" applyFill="1" applyBorder="1" applyAlignment="1" applyProtection="1">
      <alignment vertical="center" wrapText="1"/>
      <protection locked="0"/>
    </xf>
    <xf numFmtId="0" fontId="11" fillId="33" borderId="168" xfId="0" applyFont="1" applyFill="1" applyBorder="1" applyAlignment="1" applyProtection="1" quotePrefix="1">
      <alignment horizontal="center" vertical="top"/>
      <protection/>
    </xf>
    <xf numFmtId="0" fontId="30" fillId="33" borderId="168" xfId="0" applyFont="1" applyFill="1" applyBorder="1" applyAlignment="1" quotePrefix="1">
      <alignment horizontal="center" vertical="top"/>
    </xf>
    <xf numFmtId="0" fontId="30" fillId="33" borderId="131" xfId="0" applyFont="1" applyFill="1" applyBorder="1" applyAlignment="1" quotePrefix="1">
      <alignment horizontal="center" vertical="top"/>
    </xf>
    <xf numFmtId="0" fontId="30" fillId="33" borderId="137" xfId="0" applyFont="1" applyFill="1" applyBorder="1" applyAlignment="1" quotePrefix="1">
      <alignment horizontal="center" vertical="top"/>
    </xf>
    <xf numFmtId="49" fontId="12" fillId="35" borderId="126" xfId="0" applyNumberFormat="1" applyFont="1" applyFill="1" applyBorder="1" applyAlignment="1" applyProtection="1">
      <alignment horizontal="center" wrapText="1"/>
      <protection locked="0"/>
    </xf>
    <xf numFmtId="49" fontId="12" fillId="35" borderId="127" xfId="0" applyNumberFormat="1" applyFont="1" applyFill="1" applyBorder="1" applyAlignment="1" applyProtection="1">
      <alignment horizontal="center" wrapText="1"/>
      <protection locked="0"/>
    </xf>
    <xf numFmtId="0" fontId="12" fillId="35" borderId="121" xfId="0" applyFont="1" applyFill="1" applyBorder="1" applyAlignment="1" applyProtection="1">
      <alignment wrapText="1"/>
      <protection locked="0"/>
    </xf>
    <xf numFmtId="49" fontId="12" fillId="35" borderId="128" xfId="0" applyNumberFormat="1" applyFont="1" applyFill="1" applyBorder="1" applyAlignment="1" applyProtection="1">
      <alignment horizontal="center" wrapText="1"/>
      <protection locked="0"/>
    </xf>
    <xf numFmtId="49" fontId="12" fillId="35" borderId="120" xfId="0" applyNumberFormat="1" applyFont="1" applyFill="1" applyBorder="1" applyAlignment="1" applyProtection="1">
      <alignment horizontal="center" wrapText="1"/>
      <protection locked="0"/>
    </xf>
    <xf numFmtId="0" fontId="12" fillId="35" borderId="125" xfId="0" applyFont="1" applyFill="1" applyBorder="1" applyAlignment="1" applyProtection="1">
      <alignment wrapText="1"/>
      <protection locked="0"/>
    </xf>
    <xf numFmtId="0" fontId="12" fillId="35" borderId="113" xfId="0" applyFont="1" applyFill="1" applyBorder="1" applyAlignment="1" applyProtection="1">
      <alignment wrapText="1"/>
      <protection locked="0"/>
    </xf>
    <xf numFmtId="0" fontId="12" fillId="37" borderId="129" xfId="0" applyFont="1" applyFill="1" applyBorder="1" applyAlignment="1" applyProtection="1">
      <alignment wrapText="1"/>
      <protection locked="0"/>
    </xf>
    <xf numFmtId="0" fontId="12" fillId="37" borderId="121" xfId="0" applyFont="1" applyFill="1" applyBorder="1" applyAlignment="1" applyProtection="1">
      <alignment horizontal="center" wrapText="1"/>
      <protection locked="0"/>
    </xf>
    <xf numFmtId="0" fontId="12" fillId="37" borderId="123" xfId="0" applyFont="1" applyFill="1" applyBorder="1" applyAlignment="1" applyProtection="1">
      <alignment wrapText="1"/>
      <protection locked="0"/>
    </xf>
    <xf numFmtId="0" fontId="12" fillId="37" borderId="122" xfId="0" applyFont="1" applyFill="1" applyBorder="1" applyAlignment="1" applyProtection="1">
      <alignment horizontal="right" wrapText="1"/>
      <protection locked="0"/>
    </xf>
    <xf numFmtId="0" fontId="105" fillId="0" borderId="0" xfId="0" applyFont="1" applyAlignment="1">
      <alignment/>
    </xf>
    <xf numFmtId="0" fontId="12" fillId="37" borderId="112" xfId="0" applyFont="1" applyFill="1" applyBorder="1" applyAlignment="1" applyProtection="1">
      <alignment wrapText="1"/>
      <protection locked="0"/>
    </xf>
    <xf numFmtId="0" fontId="12" fillId="35" borderId="123" xfId="0" applyFont="1" applyFill="1" applyBorder="1" applyAlignment="1" applyProtection="1">
      <alignment wrapText="1"/>
      <protection locked="0"/>
    </xf>
    <xf numFmtId="0" fontId="12" fillId="35" borderId="126" xfId="0" applyNumberFormat="1" applyFont="1" applyFill="1" applyBorder="1" applyAlignment="1" applyProtection="1">
      <alignment horizontal="left" wrapText="1"/>
      <protection locked="0"/>
    </xf>
    <xf numFmtId="0" fontId="13" fillId="37" borderId="0" xfId="0" applyFont="1" applyFill="1" applyBorder="1" applyAlignment="1" applyProtection="1">
      <alignment wrapText="1"/>
      <protection locked="0"/>
    </xf>
    <xf numFmtId="0" fontId="12" fillId="37" borderId="121" xfId="0" applyFont="1" applyFill="1" applyBorder="1" applyAlignment="1" applyProtection="1">
      <alignment wrapText="1"/>
      <protection locked="0"/>
    </xf>
    <xf numFmtId="0" fontId="62" fillId="0" borderId="0" xfId="0" applyFont="1" applyAlignment="1">
      <alignment/>
    </xf>
    <xf numFmtId="0" fontId="27" fillId="33" borderId="168" xfId="0" applyFont="1" applyFill="1" applyBorder="1" applyAlignment="1" quotePrefix="1">
      <alignment horizontal="center"/>
    </xf>
    <xf numFmtId="0" fontId="27" fillId="33" borderId="131" xfId="0" applyFont="1" applyFill="1" applyBorder="1" applyAlignment="1" quotePrefix="1">
      <alignment horizontal="center"/>
    </xf>
    <xf numFmtId="0" fontId="27" fillId="33" borderId="137" xfId="0" applyFont="1" applyFill="1" applyBorder="1" applyAlignment="1" quotePrefix="1">
      <alignment horizontal="center"/>
    </xf>
    <xf numFmtId="0" fontId="12" fillId="35" borderId="0" xfId="0" applyFont="1" applyFill="1" applyBorder="1" applyAlignment="1" applyProtection="1">
      <alignment horizontal="left" vertical="center" wrapText="1"/>
      <protection locked="0"/>
    </xf>
    <xf numFmtId="0" fontId="8" fillId="39" borderId="0" xfId="0" applyFont="1" applyFill="1" applyAlignment="1">
      <alignment horizontal="center"/>
    </xf>
    <xf numFmtId="0" fontId="62" fillId="40" borderId="0" xfId="0" applyFont="1" applyFill="1" applyAlignment="1">
      <alignment horizontal="center"/>
    </xf>
    <xf numFmtId="0" fontId="12" fillId="35" borderId="0" xfId="0" applyFont="1" applyFill="1" applyBorder="1" applyAlignment="1" applyProtection="1">
      <alignment wrapText="1"/>
      <protection locked="0"/>
    </xf>
    <xf numFmtId="0" fontId="12" fillId="35" borderId="0" xfId="0" applyFont="1" applyFill="1" applyBorder="1" applyAlignment="1" applyProtection="1">
      <alignment/>
      <protection locked="0"/>
    </xf>
    <xf numFmtId="3" fontId="12" fillId="35" borderId="81" xfId="0" applyNumberFormat="1" applyFont="1" applyFill="1" applyBorder="1" applyAlignment="1" applyProtection="1">
      <alignment horizontal="center" vertical="center"/>
      <protection locked="0"/>
    </xf>
    <xf numFmtId="3" fontId="46" fillId="37" borderId="57" xfId="0" applyNumberFormat="1" applyFont="1" applyFill="1" applyBorder="1" applyAlignment="1" applyProtection="1">
      <alignment horizontal="left" vertical="center" wrapText="1"/>
      <protection locked="0"/>
    </xf>
    <xf numFmtId="165" fontId="12" fillId="36" borderId="105" xfId="0" applyNumberFormat="1" applyFont="1" applyFill="1" applyBorder="1" applyAlignment="1" applyProtection="1">
      <alignment horizontal="center" vertical="center" wrapText="1"/>
      <protection/>
    </xf>
    <xf numFmtId="0" fontId="12" fillId="36" borderId="105" xfId="0" applyFont="1" applyFill="1" applyBorder="1" applyAlignment="1" applyProtection="1">
      <alignment horizontal="left" vertical="center" wrapText="1"/>
      <protection/>
    </xf>
    <xf numFmtId="0" fontId="63" fillId="37" borderId="0" xfId="0" applyFont="1" applyFill="1" applyBorder="1" applyAlignment="1" applyProtection="1">
      <alignment horizontal="left" vertical="center" wrapText="1"/>
      <protection locked="0"/>
    </xf>
    <xf numFmtId="3" fontId="6" fillId="37" borderId="91" xfId="0" applyNumberFormat="1" applyFont="1" applyFill="1" applyBorder="1" applyAlignment="1" applyProtection="1">
      <alignment wrapText="1"/>
      <protection locked="0"/>
    </xf>
    <xf numFmtId="165" fontId="6" fillId="37" borderId="99" xfId="0" applyNumberFormat="1" applyFont="1" applyFill="1" applyBorder="1" applyAlignment="1" applyProtection="1">
      <alignment textRotation="90" wrapText="1"/>
      <protection locked="0"/>
    </xf>
    <xf numFmtId="0" fontId="106" fillId="37" borderId="91" xfId="64" applyFont="1" applyFill="1" applyBorder="1" applyAlignment="1" applyProtection="1">
      <alignment wrapText="1"/>
      <protection locked="0"/>
    </xf>
    <xf numFmtId="167" fontId="12" fillId="37" borderId="113" xfId="0" applyNumberFormat="1" applyFont="1" applyFill="1" applyBorder="1" applyAlignment="1" applyProtection="1">
      <alignment horizontal="center" wrapText="1"/>
      <protection locked="0"/>
    </xf>
    <xf numFmtId="49" fontId="104" fillId="35" borderId="128" xfId="0" applyNumberFormat="1" applyFont="1" applyFill="1" applyBorder="1" applyAlignment="1" applyProtection="1">
      <alignment horizontal="center" wrapText="1"/>
      <protection locked="0"/>
    </xf>
    <xf numFmtId="49" fontId="104" fillId="35" borderId="120" xfId="0" applyNumberFormat="1" applyFont="1" applyFill="1" applyBorder="1" applyAlignment="1" applyProtection="1">
      <alignment horizontal="center" wrapText="1"/>
      <protection locked="0"/>
    </xf>
    <xf numFmtId="0" fontId="104" fillId="35" borderId="113" xfId="0" applyFont="1" applyFill="1" applyBorder="1" applyAlignment="1" applyProtection="1">
      <alignment wrapText="1"/>
      <protection locked="0"/>
    </xf>
    <xf numFmtId="0" fontId="104" fillId="35" borderId="125" xfId="0" applyFont="1" applyFill="1" applyBorder="1" applyAlignment="1" applyProtection="1">
      <alignment wrapText="1"/>
      <protection locked="0"/>
    </xf>
    <xf numFmtId="0" fontId="106" fillId="37" borderId="91" xfId="0" applyFont="1" applyFill="1" applyBorder="1" applyAlignment="1" applyProtection="1">
      <alignment horizontal="center" vertical="center" wrapText="1"/>
      <protection locked="0"/>
    </xf>
    <xf numFmtId="0" fontId="107" fillId="37" borderId="97" xfId="0" applyFont="1" applyFill="1" applyBorder="1" applyAlignment="1" applyProtection="1">
      <alignment wrapText="1"/>
      <protection locked="0"/>
    </xf>
    <xf numFmtId="0" fontId="106" fillId="37" borderId="0" xfId="0" applyFont="1" applyFill="1" applyBorder="1" applyAlignment="1" applyProtection="1">
      <alignment horizontal="center" vertical="center" wrapText="1"/>
      <protection locked="0"/>
    </xf>
    <xf numFmtId="165" fontId="106" fillId="37" borderId="99" xfId="0" applyNumberFormat="1" applyFont="1" applyFill="1" applyBorder="1" applyAlignment="1" applyProtection="1">
      <alignment wrapText="1"/>
      <protection locked="0"/>
    </xf>
    <xf numFmtId="0" fontId="6" fillId="37" borderId="90" xfId="0" applyFont="1" applyFill="1" applyBorder="1" applyAlignment="1" applyProtection="1">
      <alignment horizontal="center" vertical="center" wrapText="1"/>
      <protection locked="0"/>
    </xf>
    <xf numFmtId="0" fontId="6" fillId="37" borderId="0" xfId="0" applyFont="1" applyFill="1" applyAlignment="1" applyProtection="1">
      <alignment horizontal="center" vertical="center" wrapText="1"/>
      <protection locked="0"/>
    </xf>
    <xf numFmtId="0" fontId="46" fillId="37" borderId="100" xfId="0" applyNumberFormat="1" applyFont="1" applyFill="1" applyBorder="1" applyAlignment="1" applyProtection="1">
      <alignment horizontal="center" vertical="center" wrapText="1"/>
      <protection locked="0"/>
    </xf>
    <xf numFmtId="0" fontId="46" fillId="37" borderId="149" xfId="0" applyNumberFormat="1" applyFont="1" applyFill="1" applyBorder="1" applyAlignment="1" applyProtection="1">
      <alignment horizontal="center" vertical="center" wrapText="1"/>
      <protection locked="0"/>
    </xf>
    <xf numFmtId="0" fontId="106" fillId="37" borderId="91" xfId="0" applyFont="1" applyFill="1" applyBorder="1" applyAlignment="1" applyProtection="1">
      <alignment wrapText="1"/>
      <protection locked="0"/>
    </xf>
    <xf numFmtId="0" fontId="12" fillId="37" borderId="105" xfId="0" applyFont="1" applyFill="1" applyBorder="1" applyAlignment="1" applyProtection="1">
      <alignment horizontal="left" vertical="center" wrapText="1"/>
      <protection locked="0"/>
    </xf>
    <xf numFmtId="0" fontId="12" fillId="37" borderId="106" xfId="0" applyFont="1" applyFill="1" applyBorder="1" applyAlignment="1" applyProtection="1">
      <alignment horizontal="left" vertical="center" wrapText="1"/>
      <protection locked="0"/>
    </xf>
    <xf numFmtId="0" fontId="13" fillId="35" borderId="169" xfId="0" applyFont="1" applyFill="1" applyBorder="1" applyAlignment="1" applyProtection="1">
      <alignment vertical="center" wrapText="1"/>
      <protection locked="0"/>
    </xf>
    <xf numFmtId="0" fontId="13" fillId="35" borderId="121" xfId="0" applyFont="1" applyFill="1" applyBorder="1" applyAlignment="1" applyProtection="1">
      <alignment horizontal="left" vertical="center" wrapText="1"/>
      <protection locked="0"/>
    </xf>
    <xf numFmtId="0" fontId="13" fillId="35" borderId="116" xfId="0" applyFont="1" applyFill="1" applyBorder="1" applyAlignment="1" applyProtection="1">
      <alignment horizontal="left" vertical="center" wrapText="1"/>
      <protection locked="0"/>
    </xf>
    <xf numFmtId="2" fontId="13" fillId="35" borderId="116" xfId="0" applyNumberFormat="1" applyFont="1" applyFill="1" applyBorder="1" applyAlignment="1" applyProtection="1">
      <alignment vertical="center" wrapText="1"/>
      <protection locked="0"/>
    </xf>
    <xf numFmtId="2" fontId="13" fillId="35" borderId="119" xfId="0" applyNumberFormat="1" applyFont="1" applyFill="1" applyBorder="1" applyAlignment="1" applyProtection="1">
      <alignment vertical="center" wrapText="1"/>
      <protection locked="0"/>
    </xf>
    <xf numFmtId="0" fontId="12" fillId="35" borderId="58" xfId="0" applyFont="1" applyFill="1" applyBorder="1" applyAlignment="1" applyProtection="1">
      <alignment vertical="center" wrapText="1"/>
      <protection locked="0"/>
    </xf>
    <xf numFmtId="49" fontId="12" fillId="35" borderId="170" xfId="0" applyNumberFormat="1" applyFont="1" applyFill="1" applyBorder="1" applyAlignment="1" applyProtection="1">
      <alignment horizontal="center" wrapText="1"/>
      <protection locked="0"/>
    </xf>
    <xf numFmtId="0" fontId="12" fillId="35" borderId="122" xfId="0" applyFont="1" applyFill="1" applyBorder="1" applyAlignment="1" applyProtection="1">
      <alignment wrapText="1"/>
      <protection locked="0"/>
    </xf>
    <xf numFmtId="49" fontId="12" fillId="37" borderId="126" xfId="0" applyNumberFormat="1" applyFont="1" applyFill="1" applyBorder="1" applyAlignment="1" applyProtection="1">
      <alignment horizontal="center" wrapText="1"/>
      <protection locked="0"/>
    </xf>
    <xf numFmtId="49" fontId="12" fillId="37" borderId="127" xfId="0" applyNumberFormat="1" applyFont="1" applyFill="1" applyBorder="1" applyAlignment="1" applyProtection="1">
      <alignment horizontal="center" wrapText="1"/>
      <protection locked="0"/>
    </xf>
    <xf numFmtId="0" fontId="8" fillId="37" borderId="0" xfId="0" applyFont="1" applyFill="1" applyAlignment="1">
      <alignment wrapText="1"/>
    </xf>
    <xf numFmtId="0" fontId="12" fillId="37" borderId="127" xfId="0" applyFont="1" applyFill="1" applyBorder="1" applyAlignment="1" applyProtection="1">
      <alignment wrapText="1"/>
      <protection locked="0"/>
    </xf>
    <xf numFmtId="0" fontId="12" fillId="37" borderId="128" xfId="0" applyFont="1" applyFill="1" applyBorder="1" applyAlignment="1" applyProtection="1">
      <alignment wrapText="1"/>
      <protection locked="0"/>
    </xf>
    <xf numFmtId="0" fontId="12" fillId="37" borderId="120" xfId="0" applyFont="1" applyFill="1" applyBorder="1" applyAlignment="1" applyProtection="1">
      <alignment wrapText="1"/>
      <protection locked="0"/>
    </xf>
    <xf numFmtId="0" fontId="12" fillId="37" borderId="125" xfId="0" applyFont="1" applyFill="1" applyBorder="1" applyAlignment="1" applyProtection="1">
      <alignment wrapText="1"/>
      <protection locked="0"/>
    </xf>
    <xf numFmtId="0" fontId="12" fillId="37" borderId="171" xfId="0" applyFont="1" applyFill="1" applyBorder="1" applyAlignment="1">
      <alignment/>
    </xf>
    <xf numFmtId="0" fontId="12" fillId="37" borderId="126" xfId="0" applyFont="1" applyFill="1" applyBorder="1" applyAlignment="1" applyProtection="1">
      <alignment wrapText="1"/>
      <protection locked="0"/>
    </xf>
    <xf numFmtId="14" fontId="12" fillId="37" borderId="113" xfId="0" applyNumberFormat="1" applyFont="1" applyFill="1" applyBorder="1" applyAlignment="1" applyProtection="1">
      <alignment horizontal="center" wrapText="1"/>
      <protection locked="0"/>
    </xf>
    <xf numFmtId="0" fontId="12" fillId="37" borderId="123" xfId="0" applyFont="1" applyFill="1" applyBorder="1" applyAlignment="1" applyProtection="1">
      <alignment horizontal="right" wrapText="1"/>
      <protection locked="0"/>
    </xf>
    <xf numFmtId="0" fontId="13" fillId="37" borderId="0" xfId="0" applyFont="1" applyFill="1" applyBorder="1" applyAlignment="1" applyProtection="1">
      <alignment horizontal="center" wrapText="1"/>
      <protection locked="0"/>
    </xf>
    <xf numFmtId="14" fontId="12" fillId="37" borderId="0" xfId="0" applyNumberFormat="1" applyFont="1" applyFill="1" applyBorder="1" applyAlignment="1" applyProtection="1">
      <alignment horizontal="center" wrapText="1"/>
      <protection locked="0"/>
    </xf>
    <xf numFmtId="0" fontId="13" fillId="37" borderId="0" xfId="0" applyFont="1" applyFill="1" applyBorder="1" applyAlignment="1" applyProtection="1">
      <alignment horizontal="right" vertical="center" wrapText="1"/>
      <protection locked="0"/>
    </xf>
    <xf numFmtId="0" fontId="12" fillId="37" borderId="125" xfId="0" applyFont="1" applyFill="1" applyBorder="1" applyAlignment="1" applyProtection="1">
      <alignment horizontal="right" wrapText="1"/>
      <protection locked="0"/>
    </xf>
    <xf numFmtId="0" fontId="12" fillId="37" borderId="121" xfId="0" applyFont="1" applyFill="1" applyBorder="1" applyAlignment="1" applyProtection="1">
      <alignment horizontal="right" wrapText="1"/>
      <protection locked="0"/>
    </xf>
    <xf numFmtId="0" fontId="12" fillId="37" borderId="113" xfId="0" applyFont="1" applyFill="1" applyBorder="1" applyAlignment="1" applyProtection="1">
      <alignment horizontal="right" wrapText="1"/>
      <protection locked="0"/>
    </xf>
    <xf numFmtId="1" fontId="108" fillId="37" borderId="172" xfId="0" applyNumberFormat="1" applyFont="1" applyFill="1" applyBorder="1" applyAlignment="1" applyProtection="1">
      <alignment horizontal="center" wrapText="1"/>
      <protection locked="0"/>
    </xf>
    <xf numFmtId="165" fontId="12" fillId="37" borderId="121" xfId="0" applyNumberFormat="1" applyFont="1" applyFill="1" applyBorder="1" applyAlignment="1" applyProtection="1">
      <alignment horizontal="center" wrapText="1"/>
      <protection locked="0"/>
    </xf>
    <xf numFmtId="165" fontId="12" fillId="37" borderId="142" xfId="0" applyNumberFormat="1" applyFont="1" applyFill="1" applyBorder="1" applyAlignment="1" applyProtection="1">
      <alignment horizontal="center" wrapText="1"/>
      <protection locked="0"/>
    </xf>
    <xf numFmtId="1" fontId="109" fillId="37" borderId="121" xfId="0" applyNumberFormat="1" applyFont="1" applyFill="1" applyBorder="1" applyAlignment="1" applyProtection="1">
      <alignment horizontal="right" wrapText="1"/>
      <protection locked="0"/>
    </xf>
    <xf numFmtId="1" fontId="108" fillId="37" borderId="130" xfId="0" applyNumberFormat="1" applyFont="1" applyFill="1" applyBorder="1" applyAlignment="1" applyProtection="1">
      <alignment horizontal="center" wrapText="1"/>
      <protection locked="0"/>
    </xf>
    <xf numFmtId="1" fontId="108" fillId="37" borderId="113" xfId="0" applyNumberFormat="1" applyFont="1" applyFill="1" applyBorder="1" applyAlignment="1" applyProtection="1">
      <alignment horizontal="right" wrapText="1"/>
      <protection locked="0"/>
    </xf>
    <xf numFmtId="0" fontId="12" fillId="37" borderId="113" xfId="0" applyFont="1" applyFill="1" applyBorder="1" applyAlignment="1" applyProtection="1">
      <alignment wrapText="1"/>
      <protection locked="0"/>
    </xf>
    <xf numFmtId="165" fontId="12" fillId="37" borderId="113" xfId="0" applyNumberFormat="1" applyFont="1" applyFill="1" applyBorder="1" applyAlignment="1" applyProtection="1">
      <alignment horizontal="center" wrapText="1"/>
      <protection locked="0"/>
    </xf>
    <xf numFmtId="165" fontId="12" fillId="37" borderId="143" xfId="0" applyNumberFormat="1" applyFont="1" applyFill="1" applyBorder="1" applyAlignment="1" applyProtection="1">
      <alignment horizontal="center" wrapText="1"/>
      <protection locked="0"/>
    </xf>
    <xf numFmtId="0" fontId="6" fillId="37" borderId="0" xfId="64" applyFont="1" applyFill="1" applyBorder="1" applyAlignment="1" applyProtection="1">
      <alignment horizontal="center" vertical="center" wrapText="1"/>
      <protection locked="0"/>
    </xf>
    <xf numFmtId="0" fontId="106" fillId="37" borderId="91" xfId="64" applyFont="1" applyFill="1" applyBorder="1" applyAlignment="1" applyProtection="1">
      <alignment horizontal="left" wrapText="1"/>
      <protection locked="0"/>
    </xf>
    <xf numFmtId="0" fontId="106" fillId="37" borderId="0" xfId="0" applyFont="1" applyFill="1" applyBorder="1" applyAlignment="1" applyProtection="1">
      <alignment horizontal="left" wrapText="1"/>
      <protection locked="0"/>
    </xf>
    <xf numFmtId="166" fontId="6" fillId="37" borderId="0" xfId="50" applyNumberFormat="1" applyFont="1" applyFill="1" applyBorder="1" applyAlignment="1" applyProtection="1">
      <alignment wrapText="1"/>
      <protection locked="0"/>
    </xf>
    <xf numFmtId="165" fontId="6" fillId="37" borderId="0" xfId="0" applyNumberFormat="1" applyFont="1" applyFill="1" applyBorder="1" applyAlignment="1" applyProtection="1">
      <alignment wrapText="1"/>
      <protection locked="0"/>
    </xf>
    <xf numFmtId="0" fontId="106" fillId="37" borderId="90" xfId="0" applyFont="1" applyFill="1" applyBorder="1" applyAlignment="1" applyProtection="1">
      <alignment horizontal="left" wrapText="1"/>
      <protection locked="0"/>
    </xf>
    <xf numFmtId="0" fontId="106" fillId="37" borderId="0" xfId="0" applyFont="1" applyFill="1" applyBorder="1" applyAlignment="1" applyProtection="1">
      <alignment horizontal="left" vertical="center" wrapText="1"/>
      <protection locked="0"/>
    </xf>
    <xf numFmtId="165" fontId="107" fillId="37" borderId="97" xfId="0" applyNumberFormat="1" applyFont="1" applyFill="1" applyBorder="1" applyAlignment="1" applyProtection="1">
      <alignment wrapText="1"/>
      <protection locked="0"/>
    </xf>
    <xf numFmtId="0" fontId="107" fillId="37" borderId="97" xfId="0" applyNumberFormat="1" applyFont="1" applyFill="1" applyBorder="1" applyAlignment="1" applyProtection="1">
      <alignment wrapText="1"/>
      <protection locked="0"/>
    </xf>
    <xf numFmtId="0" fontId="13" fillId="35" borderId="173" xfId="0" applyFont="1" applyFill="1" applyBorder="1" applyAlignment="1" applyProtection="1">
      <alignment horizontal="left" vertical="center" wrapText="1"/>
      <protection locked="0"/>
    </xf>
    <xf numFmtId="0" fontId="13" fillId="35" borderId="172" xfId="0" applyFont="1" applyFill="1" applyBorder="1" applyAlignment="1" applyProtection="1">
      <alignment horizontal="left" vertical="center" wrapText="1"/>
      <protection locked="0"/>
    </xf>
    <xf numFmtId="0" fontId="13" fillId="35" borderId="163" xfId="0" applyFont="1" applyFill="1" applyBorder="1" applyAlignment="1" applyProtection="1">
      <alignment horizontal="left" vertical="center" wrapText="1"/>
      <protection locked="0"/>
    </xf>
    <xf numFmtId="0" fontId="13" fillId="35" borderId="113" xfId="0" applyNumberFormat="1" applyFont="1" applyFill="1" applyBorder="1" applyAlignment="1" applyProtection="1">
      <alignment vertical="center" wrapText="1"/>
      <protection locked="0"/>
    </xf>
    <xf numFmtId="0" fontId="110" fillId="37" borderId="91" xfId="0" applyFont="1" applyFill="1" applyBorder="1" applyAlignment="1" applyProtection="1">
      <alignment wrapText="1"/>
      <protection locked="0"/>
    </xf>
    <xf numFmtId="165" fontId="106" fillId="37" borderId="91" xfId="0" applyNumberFormat="1" applyFont="1" applyFill="1" applyBorder="1" applyAlignment="1" applyProtection="1">
      <alignment horizontal="center" vertical="center" wrapText="1"/>
      <protection locked="0"/>
    </xf>
    <xf numFmtId="0" fontId="104" fillId="37" borderId="105" xfId="0" applyFont="1" applyFill="1" applyBorder="1" applyAlignment="1" applyProtection="1">
      <alignment horizontal="left" vertical="center" wrapText="1"/>
      <protection locked="0"/>
    </xf>
    <xf numFmtId="0" fontId="104" fillId="37" borderId="107" xfId="0" applyFont="1" applyFill="1" applyBorder="1" applyAlignment="1" applyProtection="1">
      <alignment horizontal="left" vertical="center" wrapText="1"/>
      <protection locked="0"/>
    </xf>
    <xf numFmtId="0" fontId="12" fillId="37" borderId="57" xfId="0" applyFont="1" applyFill="1" applyBorder="1" applyAlignment="1" applyProtection="1">
      <alignment horizontal="left" vertical="center" wrapText="1"/>
      <protection locked="0"/>
    </xf>
    <xf numFmtId="165" fontId="106" fillId="37" borderId="145" xfId="0" applyNumberFormat="1" applyFont="1" applyFill="1" applyBorder="1" applyAlignment="1" applyProtection="1">
      <alignment wrapText="1"/>
      <protection locked="0"/>
    </xf>
    <xf numFmtId="165" fontId="106" fillId="37" borderId="97" xfId="0" applyNumberFormat="1" applyFont="1" applyFill="1" applyBorder="1" applyAlignment="1" applyProtection="1">
      <alignment wrapText="1"/>
      <protection locked="0"/>
    </xf>
    <xf numFmtId="0" fontId="106" fillId="37" borderId="97" xfId="0" applyFont="1" applyFill="1" applyBorder="1" applyAlignment="1" applyProtection="1">
      <alignment horizontal="center" vertical="center" wrapText="1"/>
      <protection locked="0"/>
    </xf>
    <xf numFmtId="0" fontId="106" fillId="37" borderId="91" xfId="0" applyFont="1" applyFill="1" applyBorder="1" applyAlignment="1" applyProtection="1">
      <alignment horizontal="left" wrapText="1"/>
      <protection locked="0"/>
    </xf>
    <xf numFmtId="0" fontId="11" fillId="33" borderId="174" xfId="0" applyFont="1" applyFill="1" applyBorder="1" applyAlignment="1">
      <alignment horizontal="center" vertical="top" wrapText="1"/>
    </xf>
    <xf numFmtId="0" fontId="13" fillId="37" borderId="57" xfId="0" applyFont="1" applyFill="1" applyBorder="1" applyAlignment="1" applyProtection="1">
      <alignment horizontal="left" vertical="center" wrapText="1"/>
      <protection locked="0"/>
    </xf>
    <xf numFmtId="0" fontId="13" fillId="37" borderId="107" xfId="0" applyFont="1" applyFill="1" applyBorder="1" applyAlignment="1" applyProtection="1">
      <alignment horizontal="left" vertical="center" wrapText="1"/>
      <protection locked="0"/>
    </xf>
    <xf numFmtId="165" fontId="13" fillId="37" borderId="106" xfId="0" applyNumberFormat="1" applyFont="1" applyFill="1" applyBorder="1" applyAlignment="1" applyProtection="1">
      <alignment horizontal="center" vertical="center" wrapText="1"/>
      <protection locked="0"/>
    </xf>
    <xf numFmtId="0" fontId="13" fillId="37" borderId="105" xfId="0" applyFont="1" applyFill="1" applyBorder="1" applyAlignment="1" applyProtection="1">
      <alignment horizontal="left" vertical="center" wrapText="1"/>
      <protection locked="0"/>
    </xf>
    <xf numFmtId="0" fontId="11" fillId="33" borderId="175" xfId="0" applyFont="1" applyFill="1" applyBorder="1" applyAlignment="1">
      <alignment horizontal="center" vertical="top" wrapText="1"/>
    </xf>
    <xf numFmtId="0" fontId="30" fillId="33" borderId="176" xfId="0" applyFont="1" applyFill="1" applyBorder="1" applyAlignment="1">
      <alignment horizontal="center" vertical="top"/>
    </xf>
    <xf numFmtId="0" fontId="30" fillId="33" borderId="177" xfId="0" applyFont="1" applyFill="1" applyBorder="1" applyAlignment="1">
      <alignment horizontal="center" vertical="top"/>
    </xf>
    <xf numFmtId="3" fontId="12" fillId="35" borderId="178" xfId="0" applyNumberFormat="1" applyFont="1" applyFill="1" applyBorder="1" applyAlignment="1" applyProtection="1">
      <alignment horizontal="center" vertical="center" wrapText="1"/>
      <protection locked="0"/>
    </xf>
    <xf numFmtId="3" fontId="12" fillId="35" borderId="179" xfId="0" applyNumberFormat="1" applyFont="1" applyFill="1" applyBorder="1" applyAlignment="1" applyProtection="1">
      <alignment horizontal="center" vertical="center"/>
      <protection locked="0"/>
    </xf>
    <xf numFmtId="3" fontId="12" fillId="35" borderId="180" xfId="0" applyNumberFormat="1" applyFont="1" applyFill="1" applyBorder="1" applyAlignment="1" applyProtection="1">
      <alignment horizontal="center" vertical="center"/>
      <protection locked="0"/>
    </xf>
    <xf numFmtId="3" fontId="12" fillId="35" borderId="106" xfId="0" applyNumberFormat="1" applyFont="1" applyFill="1" applyBorder="1" applyAlignment="1" applyProtection="1">
      <alignment horizontal="center" vertical="center"/>
      <protection locked="0"/>
    </xf>
    <xf numFmtId="3" fontId="12" fillId="35" borderId="181" xfId="0" applyNumberFormat="1" applyFont="1" applyFill="1" applyBorder="1" applyAlignment="1" applyProtection="1">
      <alignment horizontal="center" vertical="center"/>
      <protection locked="0"/>
    </xf>
    <xf numFmtId="3" fontId="12" fillId="34" borderId="177" xfId="0" applyNumberFormat="1" applyFont="1" applyFill="1" applyBorder="1" applyAlignment="1" applyProtection="1">
      <alignment horizontal="center" vertical="center"/>
      <protection locked="0"/>
    </xf>
    <xf numFmtId="3" fontId="16" fillId="33" borderId="182" xfId="0" applyNumberFormat="1" applyFont="1" applyFill="1" applyBorder="1" applyAlignment="1">
      <alignment horizontal="center" vertical="center"/>
    </xf>
    <xf numFmtId="3" fontId="16" fillId="33" borderId="183" xfId="0" applyNumberFormat="1" applyFont="1" applyFill="1" applyBorder="1" applyAlignment="1">
      <alignment horizontal="center" vertical="center"/>
    </xf>
    <xf numFmtId="0" fontId="12" fillId="37" borderId="184" xfId="0" applyFont="1" applyFill="1" applyBorder="1" applyAlignment="1" applyProtection="1">
      <alignment horizontal="left" vertical="center" wrapText="1"/>
      <protection locked="0"/>
    </xf>
    <xf numFmtId="0" fontId="12" fillId="37" borderId="184" xfId="0" applyNumberFormat="1" applyFont="1" applyFill="1" applyBorder="1" applyAlignment="1" applyProtection="1">
      <alignment horizontal="left" vertical="center" wrapText="1"/>
      <protection locked="0"/>
    </xf>
    <xf numFmtId="0" fontId="12" fillId="37" borderId="110" xfId="0" applyFont="1" applyFill="1" applyBorder="1" applyAlignment="1" applyProtection="1">
      <alignment horizontal="left" vertical="center" wrapText="1"/>
      <protection locked="0"/>
    </xf>
    <xf numFmtId="0" fontId="12" fillId="37" borderId="157" xfId="0" applyFont="1" applyFill="1" applyBorder="1" applyAlignment="1" applyProtection="1">
      <alignment horizontal="left" vertical="center" wrapText="1"/>
      <protection locked="0"/>
    </xf>
    <xf numFmtId="0" fontId="106" fillId="37" borderId="0" xfId="0" applyFont="1" applyFill="1" applyAlignment="1">
      <alignment horizontal="center" vertical="center" wrapText="1"/>
    </xf>
    <xf numFmtId="0" fontId="111" fillId="37" borderId="90" xfId="0" applyFont="1" applyFill="1" applyBorder="1" applyAlignment="1" applyProtection="1">
      <alignment wrapText="1"/>
      <protection locked="0"/>
    </xf>
    <xf numFmtId="0" fontId="104" fillId="37" borderId="58" xfId="0" applyFont="1" applyFill="1" applyBorder="1" applyAlignment="1" applyProtection="1">
      <alignment horizontal="left" vertical="center" wrapText="1"/>
      <protection locked="0"/>
    </xf>
    <xf numFmtId="0" fontId="104" fillId="37" borderId="122" xfId="0" applyFont="1" applyFill="1" applyBorder="1" applyAlignment="1" applyProtection="1">
      <alignment wrapText="1"/>
      <protection locked="0"/>
    </xf>
    <xf numFmtId="1" fontId="104" fillId="37" borderId="129" xfId="0" applyNumberFormat="1" applyFont="1" applyFill="1" applyBorder="1" applyAlignment="1" applyProtection="1">
      <alignment horizontal="center" wrapText="1"/>
      <protection locked="0"/>
    </xf>
    <xf numFmtId="0" fontId="46" fillId="37" borderId="0" xfId="0" applyFont="1" applyFill="1" applyAlignment="1">
      <alignment horizontal="right" wrapText="1"/>
    </xf>
    <xf numFmtId="0" fontId="10" fillId="0" borderId="0" xfId="0" applyFont="1" applyAlignment="1">
      <alignment horizontal="right" vertical="center"/>
    </xf>
    <xf numFmtId="0" fontId="49" fillId="34" borderId="35" xfId="0" applyFont="1" applyFill="1" applyBorder="1" applyAlignment="1">
      <alignment horizontal="center" vertical="center" wrapText="1"/>
    </xf>
    <xf numFmtId="0" fontId="0" fillId="0" borderId="0" xfId="0" applyAlignment="1">
      <alignment/>
    </xf>
    <xf numFmtId="0" fontId="0" fillId="0" borderId="151" xfId="0" applyBorder="1" applyAlignment="1">
      <alignment/>
    </xf>
    <xf numFmtId="0" fontId="16" fillId="33" borderId="185" xfId="0" applyFont="1" applyFill="1" applyBorder="1" applyAlignment="1">
      <alignment horizontal="center" vertical="top"/>
    </xf>
    <xf numFmtId="0" fontId="16" fillId="33" borderId="186" xfId="0" applyFont="1" applyFill="1" applyBorder="1" applyAlignment="1">
      <alignment horizontal="center" vertical="top"/>
    </xf>
    <xf numFmtId="0" fontId="16" fillId="33" borderId="187" xfId="0" applyFont="1" applyFill="1" applyBorder="1" applyAlignment="1">
      <alignment horizontal="center" vertical="top"/>
    </xf>
    <xf numFmtId="0" fontId="16" fillId="33" borderId="188" xfId="0" applyFont="1" applyFill="1" applyBorder="1" applyAlignment="1">
      <alignment horizontal="center" vertical="top"/>
    </xf>
    <xf numFmtId="0" fontId="14" fillId="0" borderId="0" xfId="0" applyFont="1" applyAlignment="1">
      <alignment horizontal="center" vertical="center" wrapText="1"/>
    </xf>
    <xf numFmtId="0" fontId="49" fillId="34" borderId="0" xfId="0" applyFont="1" applyFill="1" applyBorder="1" applyAlignment="1">
      <alignment horizontal="center" vertical="center" wrapText="1"/>
    </xf>
    <xf numFmtId="0" fontId="16" fillId="33" borderId="189" xfId="0" applyFont="1" applyFill="1" applyBorder="1" applyAlignment="1">
      <alignment horizontal="center" vertical="top"/>
    </xf>
    <xf numFmtId="0" fontId="15" fillId="35" borderId="0" xfId="0" applyFont="1" applyFill="1" applyAlignment="1" applyProtection="1">
      <alignment horizontal="left" vertical="center"/>
      <protection locked="0"/>
    </xf>
    <xf numFmtId="0" fontId="16" fillId="33" borderId="190" xfId="0" applyFont="1" applyFill="1" applyBorder="1" applyAlignment="1">
      <alignment horizontal="center" vertical="top"/>
    </xf>
    <xf numFmtId="0" fontId="20" fillId="36" borderId="0" xfId="0" applyFont="1" applyFill="1" applyAlignment="1" applyProtection="1">
      <alignment horizontal="left" vertical="center"/>
      <protection locked="0"/>
    </xf>
    <xf numFmtId="0" fontId="24" fillId="0" borderId="0" xfId="0" applyFont="1" applyAlignment="1">
      <alignment horizontal="center" wrapText="1"/>
    </xf>
    <xf numFmtId="0" fontId="24" fillId="0" borderId="0" xfId="0" applyFont="1" applyAlignment="1">
      <alignment horizontal="center"/>
    </xf>
    <xf numFmtId="0" fontId="45" fillId="34" borderId="191" xfId="0" applyFont="1" applyFill="1" applyBorder="1" applyAlignment="1" applyProtection="1">
      <alignment horizontal="center" vertical="center"/>
      <protection/>
    </xf>
    <xf numFmtId="0" fontId="45" fillId="34" borderId="192" xfId="0" applyFont="1" applyFill="1" applyBorder="1" applyAlignment="1" applyProtection="1">
      <alignment horizontal="center" vertical="center"/>
      <protection/>
    </xf>
    <xf numFmtId="0" fontId="45" fillId="34" borderId="193" xfId="0" applyFont="1" applyFill="1" applyBorder="1" applyAlignment="1" applyProtection="1">
      <alignment horizontal="center" vertical="center"/>
      <protection/>
    </xf>
    <xf numFmtId="0" fontId="11" fillId="33" borderId="194" xfId="0" applyFont="1" applyFill="1" applyBorder="1" applyAlignment="1">
      <alignment horizontal="center" vertical="top"/>
    </xf>
    <xf numFmtId="0" fontId="11" fillId="33" borderId="195" xfId="0" applyFont="1" applyFill="1" applyBorder="1" applyAlignment="1">
      <alignment horizontal="center" vertical="top"/>
    </xf>
    <xf numFmtId="0" fontId="11" fillId="33" borderId="196" xfId="0" applyFont="1" applyFill="1" applyBorder="1" applyAlignment="1">
      <alignment horizontal="center" vertical="top"/>
    </xf>
    <xf numFmtId="0" fontId="11" fillId="33" borderId="197" xfId="0" applyFont="1" applyFill="1" applyBorder="1" applyAlignment="1">
      <alignment horizontal="right" vertical="top" wrapText="1"/>
    </xf>
    <xf numFmtId="0" fontId="11" fillId="33" borderId="0" xfId="0" applyFont="1" applyFill="1" applyBorder="1" applyAlignment="1">
      <alignment horizontal="right" vertical="top" wrapText="1"/>
    </xf>
    <xf numFmtId="0" fontId="11" fillId="33" borderId="151" xfId="0" applyFont="1" applyFill="1" applyBorder="1" applyAlignment="1">
      <alignment horizontal="right" vertical="top"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17" fillId="34" borderId="198" xfId="0" applyFont="1" applyFill="1" applyBorder="1" applyAlignment="1">
      <alignment horizontal="left" vertical="top"/>
    </xf>
    <xf numFmtId="0" fontId="17" fillId="34" borderId="199" xfId="0" applyFont="1" applyFill="1" applyBorder="1" applyAlignment="1">
      <alignment horizontal="left" vertical="top"/>
    </xf>
    <xf numFmtId="0" fontId="17" fillId="34" borderId="200" xfId="0" applyFont="1" applyFill="1" applyBorder="1" applyAlignment="1">
      <alignment horizontal="left" vertical="top"/>
    </xf>
    <xf numFmtId="0" fontId="20" fillId="36" borderId="0" xfId="0" applyFont="1" applyFill="1" applyAlignment="1" applyProtection="1">
      <alignment horizontal="left" vertical="center"/>
      <protection/>
    </xf>
    <xf numFmtId="0" fontId="24" fillId="0" borderId="0" xfId="0" applyFont="1" applyAlignment="1">
      <alignment horizontal="center" vertical="top" wrapText="1"/>
    </xf>
    <xf numFmtId="0" fontId="16" fillId="33" borderId="201" xfId="0" applyFont="1" applyFill="1" applyBorder="1" applyAlignment="1">
      <alignment horizontal="right" vertical="center"/>
    </xf>
    <xf numFmtId="0" fontId="16" fillId="33" borderId="202" xfId="0" applyFont="1" applyFill="1" applyBorder="1" applyAlignment="1">
      <alignment horizontal="right" vertical="center"/>
    </xf>
    <xf numFmtId="0" fontId="16" fillId="33" borderId="203" xfId="0" applyFont="1" applyFill="1" applyBorder="1" applyAlignment="1">
      <alignment horizontal="right" vertical="center"/>
    </xf>
    <xf numFmtId="0" fontId="17" fillId="34" borderId="198" xfId="0" applyFont="1" applyFill="1" applyBorder="1" applyAlignment="1">
      <alignment horizontal="left" vertical="top" wrapText="1"/>
    </xf>
    <xf numFmtId="0" fontId="18" fillId="34" borderId="198" xfId="57" applyFont="1" applyFill="1" applyBorder="1" applyAlignment="1">
      <alignment horizontal="left" vertical="top" wrapText="1"/>
      <protection/>
    </xf>
    <xf numFmtId="0" fontId="18" fillId="34" borderId="199" xfId="57" applyFont="1" applyFill="1" applyBorder="1" applyAlignment="1">
      <alignment horizontal="left" vertical="top" wrapText="1"/>
      <protection/>
    </xf>
    <xf numFmtId="0" fontId="18" fillId="34" borderId="200" xfId="57" applyFont="1" applyFill="1" applyBorder="1" applyAlignment="1">
      <alignment horizontal="left" vertical="top" wrapText="1"/>
      <protection/>
    </xf>
    <xf numFmtId="0" fontId="18" fillId="34" borderId="204" xfId="57" applyFont="1" applyFill="1" applyBorder="1" applyAlignment="1">
      <alignment horizontal="left" vertical="top" wrapText="1"/>
      <protection/>
    </xf>
    <xf numFmtId="0" fontId="18" fillId="34" borderId="205" xfId="57" applyFont="1" applyFill="1" applyBorder="1" applyAlignment="1">
      <alignment horizontal="left" vertical="top" wrapText="1"/>
      <protection/>
    </xf>
    <xf numFmtId="0" fontId="18" fillId="34" borderId="206" xfId="57" applyFont="1" applyFill="1" applyBorder="1" applyAlignment="1">
      <alignment horizontal="left" vertical="top" wrapText="1"/>
      <protection/>
    </xf>
    <xf numFmtId="0" fontId="17" fillId="34" borderId="207" xfId="0" applyFont="1" applyFill="1" applyBorder="1" applyAlignment="1">
      <alignment horizontal="left" vertical="top" wrapText="1"/>
    </xf>
    <xf numFmtId="0" fontId="17" fillId="34" borderId="208" xfId="0" applyFont="1" applyFill="1" applyBorder="1" applyAlignment="1">
      <alignment horizontal="left" vertical="top"/>
    </xf>
    <xf numFmtId="0" fontId="17" fillId="34" borderId="209" xfId="0" applyFont="1" applyFill="1" applyBorder="1" applyAlignment="1">
      <alignment horizontal="left" vertical="top"/>
    </xf>
    <xf numFmtId="0" fontId="18" fillId="34" borderId="198" xfId="0" applyFont="1" applyFill="1" applyBorder="1" applyAlignment="1">
      <alignment horizontal="left" vertical="top" wrapText="1"/>
    </xf>
    <xf numFmtId="0" fontId="18" fillId="34" borderId="199" xfId="0" applyFont="1" applyFill="1" applyBorder="1" applyAlignment="1">
      <alignment horizontal="left" vertical="top"/>
    </xf>
    <xf numFmtId="0" fontId="18" fillId="34" borderId="200" xfId="0" applyFont="1" applyFill="1" applyBorder="1" applyAlignment="1">
      <alignment horizontal="left" vertical="top"/>
    </xf>
    <xf numFmtId="0" fontId="48" fillId="36" borderId="166" xfId="0" applyFont="1" applyFill="1" applyBorder="1" applyAlignment="1" applyProtection="1">
      <alignment horizontal="center" vertical="center" wrapText="1"/>
      <protection/>
    </xf>
    <xf numFmtId="0" fontId="48" fillId="36" borderId="165" xfId="0" applyFont="1" applyFill="1" applyBorder="1" applyAlignment="1" applyProtection="1">
      <alignment horizontal="center" vertical="center" wrapText="1"/>
      <protection/>
    </xf>
    <xf numFmtId="0" fontId="32" fillId="0" borderId="0" xfId="0" applyFont="1" applyAlignment="1">
      <alignment horizontal="right" vertical="center"/>
    </xf>
    <xf numFmtId="0" fontId="32" fillId="0" borderId="0" xfId="0" applyFont="1" applyAlignment="1">
      <alignment horizontal="center" vertical="center"/>
    </xf>
    <xf numFmtId="165" fontId="31" fillId="34" borderId="0" xfId="0" applyNumberFormat="1" applyFont="1" applyFill="1" applyAlignment="1">
      <alignment horizontal="center"/>
    </xf>
    <xf numFmtId="0" fontId="11" fillId="33" borderId="131" xfId="0" applyFont="1" applyFill="1" applyBorder="1" applyAlignment="1">
      <alignment horizontal="center" vertical="center" textRotation="90"/>
    </xf>
    <xf numFmtId="0" fontId="11" fillId="33" borderId="60" xfId="0" applyFont="1" applyFill="1" applyBorder="1" applyAlignment="1">
      <alignment horizontal="center" vertical="center" textRotation="90"/>
    </xf>
    <xf numFmtId="0" fontId="11" fillId="33" borderId="210" xfId="0" applyFont="1" applyFill="1" applyBorder="1" applyAlignment="1">
      <alignment horizontal="center" vertical="top"/>
    </xf>
    <xf numFmtId="0" fontId="11" fillId="33" borderId="132" xfId="0" applyFont="1" applyFill="1" applyBorder="1" applyAlignment="1">
      <alignment horizontal="center" vertical="top"/>
    </xf>
    <xf numFmtId="0" fontId="11" fillId="33" borderId="211" xfId="0" applyFont="1" applyFill="1" applyBorder="1" applyAlignment="1">
      <alignment horizontal="center" vertical="center" textRotation="90" wrapText="1"/>
    </xf>
    <xf numFmtId="0" fontId="11" fillId="33" borderId="105" xfId="0" applyFont="1" applyFill="1" applyBorder="1" applyAlignment="1">
      <alignment horizontal="center" vertical="center" textRotation="90"/>
    </xf>
    <xf numFmtId="0" fontId="11" fillId="33" borderId="212" xfId="0" applyFont="1" applyFill="1" applyBorder="1" applyAlignment="1">
      <alignment horizontal="center" vertical="center" textRotation="90"/>
    </xf>
    <xf numFmtId="0" fontId="11" fillId="33" borderId="213" xfId="0" applyFont="1" applyFill="1" applyBorder="1" applyAlignment="1">
      <alignment horizontal="center" vertical="center" textRotation="90"/>
    </xf>
    <xf numFmtId="0" fontId="16" fillId="33" borderId="32" xfId="0" applyFont="1" applyFill="1" applyBorder="1" applyAlignment="1">
      <alignment horizontal="center" vertical="distributed" wrapText="1"/>
    </xf>
    <xf numFmtId="0" fontId="16" fillId="33" borderId="214" xfId="0" applyFont="1" applyFill="1" applyBorder="1" applyAlignment="1">
      <alignment horizontal="center" vertical="distributed"/>
    </xf>
    <xf numFmtId="0" fontId="16" fillId="33" borderId="135" xfId="0" applyFont="1" applyFill="1" applyBorder="1" applyAlignment="1">
      <alignment horizontal="center" vertical="distributed"/>
    </xf>
    <xf numFmtId="0" fontId="11" fillId="33" borderId="79" xfId="0" applyFont="1" applyFill="1" applyBorder="1" applyAlignment="1">
      <alignment horizontal="center" vertical="center" textRotation="90" wrapText="1"/>
    </xf>
    <xf numFmtId="0" fontId="11" fillId="33" borderId="215" xfId="0" applyFont="1" applyFill="1" applyBorder="1" applyAlignment="1">
      <alignment horizontal="center" vertical="center" textRotation="90" wrapText="1"/>
    </xf>
    <xf numFmtId="0" fontId="11" fillId="33" borderId="25" xfId="0" applyFont="1" applyFill="1" applyBorder="1" applyAlignment="1">
      <alignment horizontal="center" vertical="center" textRotation="90"/>
    </xf>
    <xf numFmtId="0" fontId="11" fillId="33" borderId="216" xfId="0" applyFont="1" applyFill="1" applyBorder="1" applyAlignment="1">
      <alignment horizontal="center" vertical="center" textRotation="90" wrapText="1"/>
    </xf>
    <xf numFmtId="0" fontId="11" fillId="33" borderId="34" xfId="0" applyFont="1" applyFill="1" applyBorder="1" applyAlignment="1">
      <alignment horizontal="center" vertical="center" textRotation="90" wrapText="1"/>
    </xf>
    <xf numFmtId="0" fontId="11" fillId="33" borderId="217" xfId="0" applyFont="1" applyFill="1" applyBorder="1" applyAlignment="1">
      <alignment horizontal="center" vertical="center" textRotation="90"/>
    </xf>
    <xf numFmtId="0" fontId="11" fillId="33" borderId="218" xfId="0" applyFont="1" applyFill="1" applyBorder="1" applyAlignment="1">
      <alignment horizontal="center" vertical="center" textRotation="90" wrapText="1"/>
    </xf>
    <xf numFmtId="0" fontId="11" fillId="33" borderId="37" xfId="0" applyFont="1" applyFill="1" applyBorder="1" applyAlignment="1">
      <alignment horizontal="center" vertical="center" textRotation="90" wrapText="1"/>
    </xf>
    <xf numFmtId="0" fontId="11" fillId="33" borderId="219" xfId="0" applyFont="1" applyFill="1" applyBorder="1" applyAlignment="1">
      <alignment horizontal="center" vertical="center" textRotation="90"/>
    </xf>
    <xf numFmtId="0" fontId="11" fillId="33" borderId="220" xfId="0" applyFont="1" applyFill="1" applyBorder="1" applyAlignment="1">
      <alignment horizontal="center" vertical="top"/>
    </xf>
    <xf numFmtId="0" fontId="11" fillId="33" borderId="131" xfId="0" applyFont="1" applyFill="1" applyBorder="1" applyAlignment="1">
      <alignment horizontal="center" vertical="center" textRotation="90" wrapText="1"/>
    </xf>
    <xf numFmtId="0" fontId="11" fillId="33" borderId="221" xfId="0" applyFont="1" applyFill="1" applyBorder="1" applyAlignment="1">
      <alignment horizontal="center" vertical="center" wrapText="1"/>
    </xf>
    <xf numFmtId="0" fontId="11" fillId="33" borderId="222" xfId="0" applyFont="1" applyFill="1" applyBorder="1" applyAlignment="1">
      <alignment horizontal="center" vertical="center" wrapText="1"/>
    </xf>
    <xf numFmtId="0" fontId="11" fillId="33" borderId="153" xfId="0" applyFont="1" applyFill="1" applyBorder="1" applyAlignment="1">
      <alignment horizontal="center" vertical="center" wrapText="1"/>
    </xf>
    <xf numFmtId="0" fontId="11" fillId="33" borderId="151" xfId="0" applyFont="1" applyFill="1" applyBorder="1" applyAlignment="1">
      <alignment horizontal="center" vertical="center" wrapText="1"/>
    </xf>
    <xf numFmtId="0" fontId="16" fillId="33" borderId="221" xfId="0" applyFont="1" applyFill="1" applyBorder="1" applyAlignment="1">
      <alignment horizontal="center" vertical="top" wrapText="1"/>
    </xf>
    <xf numFmtId="0" fontId="16" fillId="33" borderId="222" xfId="0" applyFont="1" applyFill="1" applyBorder="1" applyAlignment="1">
      <alignment horizontal="center" vertical="top" wrapText="1"/>
    </xf>
    <xf numFmtId="0" fontId="16" fillId="33" borderId="153" xfId="0" applyFont="1" applyFill="1" applyBorder="1" applyAlignment="1">
      <alignment horizontal="center" vertical="top" wrapText="1"/>
    </xf>
    <xf numFmtId="0" fontId="16" fillId="33" borderId="151" xfId="0" applyFont="1" applyFill="1" applyBorder="1" applyAlignment="1">
      <alignment horizontal="center" vertical="top" wrapText="1"/>
    </xf>
    <xf numFmtId="0" fontId="16" fillId="33" borderId="223" xfId="0" applyFont="1" applyFill="1" applyBorder="1" applyAlignment="1">
      <alignment horizontal="center" vertical="top" wrapText="1"/>
    </xf>
    <xf numFmtId="0" fontId="16" fillId="33" borderId="108" xfId="0" applyFont="1" applyFill="1" applyBorder="1" applyAlignment="1">
      <alignment horizontal="center" vertical="top" wrapText="1"/>
    </xf>
    <xf numFmtId="0" fontId="11" fillId="33" borderId="105" xfId="0" applyFont="1" applyFill="1" applyBorder="1" applyAlignment="1">
      <alignment horizontal="center" vertical="center" textRotation="90" wrapText="1"/>
    </xf>
    <xf numFmtId="0" fontId="11" fillId="33" borderId="212" xfId="0" applyFont="1" applyFill="1" applyBorder="1" applyAlignment="1">
      <alignment horizontal="center" vertical="center" textRotation="90" wrapText="1"/>
    </xf>
    <xf numFmtId="0" fontId="11" fillId="33" borderId="213" xfId="0" applyFont="1" applyFill="1" applyBorder="1" applyAlignment="1">
      <alignment horizontal="center" vertical="center" textRotation="90" wrapText="1"/>
    </xf>
    <xf numFmtId="0" fontId="16" fillId="33" borderId="221" xfId="0" applyFont="1" applyFill="1" applyBorder="1" applyAlignment="1">
      <alignment horizontal="center" vertical="center" wrapText="1"/>
    </xf>
    <xf numFmtId="0" fontId="16" fillId="33" borderId="222"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151" xfId="0" applyFont="1" applyFill="1" applyBorder="1" applyAlignment="1">
      <alignment horizontal="center" vertical="center" wrapText="1"/>
    </xf>
    <xf numFmtId="0" fontId="16" fillId="33" borderId="224" xfId="0" applyFont="1" applyFill="1" applyBorder="1" applyAlignment="1">
      <alignment horizontal="center" vertical="center" wrapText="1"/>
    </xf>
    <xf numFmtId="0" fontId="16" fillId="33" borderId="225" xfId="0" applyFont="1" applyFill="1" applyBorder="1" applyAlignment="1">
      <alignment horizontal="center" vertical="center" wrapText="1"/>
    </xf>
    <xf numFmtId="0" fontId="11" fillId="33" borderId="226" xfId="0" applyFont="1" applyFill="1" applyBorder="1" applyAlignment="1">
      <alignment horizontal="center" vertical="center" textRotation="90" wrapText="1"/>
    </xf>
    <xf numFmtId="0" fontId="0" fillId="0" borderId="152" xfId="0" applyBorder="1" applyAlignment="1">
      <alignment/>
    </xf>
    <xf numFmtId="0" fontId="0" fillId="0" borderId="60" xfId="0" applyBorder="1" applyAlignment="1">
      <alignment/>
    </xf>
    <xf numFmtId="0" fontId="11" fillId="33" borderId="224" xfId="0" applyFont="1" applyFill="1" applyBorder="1" applyAlignment="1">
      <alignment horizontal="center" vertical="center" wrapText="1"/>
    </xf>
    <xf numFmtId="0" fontId="11" fillId="33" borderId="225" xfId="0" applyFont="1" applyFill="1" applyBorder="1" applyAlignment="1">
      <alignment horizontal="center" vertical="center" wrapText="1"/>
    </xf>
    <xf numFmtId="0" fontId="19" fillId="0" borderId="0" xfId="0" applyFont="1" applyFill="1" applyAlignment="1">
      <alignment horizontal="right" vertical="center"/>
    </xf>
    <xf numFmtId="0" fontId="26" fillId="0" borderId="0" xfId="0" applyFont="1" applyAlignment="1">
      <alignment horizontal="center" vertical="top" wrapText="1"/>
    </xf>
    <xf numFmtId="0" fontId="11" fillId="33" borderId="152" xfId="0" applyFont="1" applyFill="1" applyBorder="1" applyAlignment="1">
      <alignment horizontal="center" vertical="center" textRotation="90" wrapText="1"/>
    </xf>
    <xf numFmtId="0" fontId="11" fillId="33" borderId="60" xfId="0" applyFont="1" applyFill="1" applyBorder="1" applyAlignment="1">
      <alignment horizontal="center" vertical="center" textRotation="90" wrapText="1"/>
    </xf>
    <xf numFmtId="0" fontId="16" fillId="33" borderId="227" xfId="0" applyFont="1" applyFill="1" applyBorder="1" applyAlignment="1">
      <alignment horizontal="center" vertical="center"/>
    </xf>
    <xf numFmtId="0" fontId="19" fillId="0" borderId="0" xfId="0" applyFont="1" applyFill="1" applyAlignment="1" applyProtection="1">
      <alignment horizontal="right" vertical="center"/>
      <protection/>
    </xf>
    <xf numFmtId="0" fontId="26" fillId="0" borderId="0" xfId="0" applyFont="1" applyAlignment="1" applyProtection="1">
      <alignment horizontal="center" vertical="top" wrapText="1"/>
      <protection/>
    </xf>
    <xf numFmtId="0" fontId="32" fillId="0" borderId="0" xfId="0" applyFont="1" applyAlignment="1" applyProtection="1">
      <alignment horizontal="right" vertical="center"/>
      <protection/>
    </xf>
    <xf numFmtId="0" fontId="16" fillId="33" borderId="228" xfId="0" applyFont="1" applyFill="1" applyBorder="1" applyAlignment="1" applyProtection="1">
      <alignment horizontal="center" vertical="center" wrapText="1"/>
      <protection/>
    </xf>
    <xf numFmtId="0" fontId="16" fillId="33" borderId="229" xfId="0" applyFont="1" applyFill="1" applyBorder="1" applyAlignment="1" applyProtection="1">
      <alignment horizontal="center" vertical="center"/>
      <protection/>
    </xf>
    <xf numFmtId="0" fontId="16" fillId="33" borderId="215" xfId="0" applyFont="1" applyFill="1" applyBorder="1" applyAlignment="1" applyProtection="1">
      <alignment horizontal="center" vertical="center"/>
      <protection/>
    </xf>
    <xf numFmtId="0" fontId="16" fillId="33" borderId="37" xfId="0" applyFont="1" applyFill="1" applyBorder="1" applyAlignment="1" applyProtection="1">
      <alignment horizontal="center" vertical="center"/>
      <protection/>
    </xf>
    <xf numFmtId="0" fontId="16" fillId="33" borderId="27" xfId="0" applyFont="1" applyFill="1" applyBorder="1" applyAlignment="1" applyProtection="1">
      <alignment horizontal="center" vertical="center"/>
      <protection/>
    </xf>
    <xf numFmtId="0" fontId="16" fillId="33" borderId="72" xfId="0" applyFont="1" applyFill="1" applyBorder="1" applyAlignment="1" applyProtection="1">
      <alignment horizontal="center" vertical="center"/>
      <protection/>
    </xf>
    <xf numFmtId="0" fontId="11" fillId="33" borderId="210" xfId="0" applyFont="1" applyFill="1" applyBorder="1" applyAlignment="1">
      <alignment horizontal="center" vertical="top" wrapText="1"/>
    </xf>
    <xf numFmtId="0" fontId="16" fillId="33" borderId="230" xfId="0" applyFont="1" applyFill="1" applyBorder="1" applyAlignment="1" applyProtection="1">
      <alignment horizontal="center" vertical="center" wrapText="1"/>
      <protection/>
    </xf>
    <xf numFmtId="0" fontId="16" fillId="33" borderId="222"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6" fillId="33" borderId="151" xfId="0" applyFont="1" applyFill="1" applyBorder="1" applyAlignment="1" applyProtection="1">
      <alignment horizontal="center" vertical="center"/>
      <protection/>
    </xf>
    <xf numFmtId="0" fontId="16" fillId="33" borderId="28" xfId="0" applyFont="1" applyFill="1" applyBorder="1" applyAlignment="1" applyProtection="1">
      <alignment horizontal="center" vertical="center"/>
      <protection/>
    </xf>
    <xf numFmtId="0" fontId="16" fillId="33" borderId="225" xfId="0" applyFont="1" applyFill="1" applyBorder="1" applyAlignment="1" applyProtection="1">
      <alignment horizontal="center" vertical="center"/>
      <protection/>
    </xf>
    <xf numFmtId="0" fontId="48" fillId="36" borderId="231" xfId="0" applyFont="1" applyFill="1" applyBorder="1" applyAlignment="1" applyProtection="1">
      <alignment horizontal="center" vertical="center" wrapText="1"/>
      <protection/>
    </xf>
    <xf numFmtId="0" fontId="48" fillId="36" borderId="232" xfId="0" applyFont="1" applyFill="1" applyBorder="1" applyAlignment="1" applyProtection="1">
      <alignment horizontal="center" vertical="center" wrapText="1"/>
      <protection/>
    </xf>
    <xf numFmtId="0" fontId="48" fillId="36" borderId="233" xfId="0" applyFont="1" applyFill="1" applyBorder="1" applyAlignment="1" applyProtection="1">
      <alignment horizontal="center" vertical="center" wrapText="1"/>
      <protection/>
    </xf>
    <xf numFmtId="0" fontId="11" fillId="33" borderId="211" xfId="0" applyFont="1" applyFill="1" applyBorder="1" applyAlignment="1" applyProtection="1">
      <alignment horizontal="center" vertical="center" textRotation="90" wrapText="1"/>
      <protection/>
    </xf>
    <xf numFmtId="0" fontId="11" fillId="33" borderId="105" xfId="0" applyFont="1" applyFill="1" applyBorder="1" applyAlignment="1" applyProtection="1">
      <alignment horizontal="center" vertical="center" textRotation="90"/>
      <protection/>
    </xf>
    <xf numFmtId="0" fontId="11" fillId="33" borderId="212" xfId="0" applyFont="1" applyFill="1" applyBorder="1" applyAlignment="1" applyProtection="1">
      <alignment horizontal="center" vertical="center" textRotation="90"/>
      <protection/>
    </xf>
    <xf numFmtId="0" fontId="11" fillId="33" borderId="234" xfId="0" applyFont="1" applyFill="1" applyBorder="1" applyAlignment="1" applyProtection="1">
      <alignment horizontal="center" vertical="center" textRotation="90"/>
      <protection/>
    </xf>
    <xf numFmtId="0" fontId="11" fillId="33" borderId="213" xfId="0" applyFont="1" applyFill="1" applyBorder="1" applyAlignment="1" applyProtection="1">
      <alignment horizontal="center" vertical="center" textRotation="90"/>
      <protection/>
    </xf>
    <xf numFmtId="0" fontId="48" fillId="36" borderId="191" xfId="0" applyFont="1" applyFill="1" applyBorder="1" applyAlignment="1" applyProtection="1">
      <alignment horizontal="center" vertical="center" wrapText="1"/>
      <protection/>
    </xf>
    <xf numFmtId="0" fontId="48" fillId="36" borderId="192" xfId="0" applyFont="1" applyFill="1" applyBorder="1" applyAlignment="1" applyProtection="1">
      <alignment horizontal="center" vertical="center" wrapText="1"/>
      <protection/>
    </xf>
    <xf numFmtId="0" fontId="48" fillId="36" borderId="193" xfId="0" applyFont="1" applyFill="1" applyBorder="1" applyAlignment="1" applyProtection="1">
      <alignment horizontal="center" vertical="center" wrapText="1"/>
      <protection/>
    </xf>
    <xf numFmtId="0" fontId="48" fillId="36" borderId="204" xfId="0" applyFont="1" applyFill="1" applyBorder="1" applyAlignment="1" applyProtection="1">
      <alignment horizontal="center" vertical="center" wrapText="1"/>
      <protection/>
    </xf>
    <xf numFmtId="0" fontId="48" fillId="36" borderId="205" xfId="0" applyFont="1" applyFill="1" applyBorder="1" applyAlignment="1" applyProtection="1">
      <alignment horizontal="center" vertical="center" wrapText="1"/>
      <protection/>
    </xf>
    <xf numFmtId="0" fontId="48" fillId="36" borderId="235" xfId="0" applyFont="1" applyFill="1" applyBorder="1" applyAlignment="1" applyProtection="1">
      <alignment horizontal="center" vertical="center" wrapText="1"/>
      <protection/>
    </xf>
    <xf numFmtId="0" fontId="20" fillId="36" borderId="0" xfId="0" applyFont="1" applyFill="1" applyAlignment="1" applyProtection="1">
      <alignment horizontal="center" vertical="center"/>
      <protection/>
    </xf>
    <xf numFmtId="0" fontId="11" fillId="33" borderId="236" xfId="0" applyFont="1" applyFill="1" applyBorder="1" applyAlignment="1">
      <alignment horizontal="center" vertical="top"/>
    </xf>
    <xf numFmtId="0" fontId="11" fillId="33" borderId="237" xfId="0" applyFont="1" applyFill="1" applyBorder="1" applyAlignment="1">
      <alignment horizontal="center" vertical="top"/>
    </xf>
    <xf numFmtId="0" fontId="11" fillId="33" borderId="238" xfId="0" applyFont="1" applyFill="1" applyBorder="1" applyAlignment="1">
      <alignment horizontal="center" vertical="top"/>
    </xf>
    <xf numFmtId="0" fontId="11" fillId="33" borderId="151" xfId="0" applyFont="1" applyFill="1" applyBorder="1" applyAlignment="1">
      <alignment horizontal="center" vertical="top"/>
    </xf>
    <xf numFmtId="0" fontId="11" fillId="33" borderId="239" xfId="0" applyFont="1" applyFill="1" applyBorder="1" applyAlignment="1">
      <alignment horizontal="center" vertical="top"/>
    </xf>
    <xf numFmtId="0" fontId="11" fillId="33" borderId="240" xfId="0" applyFont="1" applyFill="1" applyBorder="1" applyAlignment="1">
      <alignment horizontal="center" vertical="top"/>
    </xf>
    <xf numFmtId="0" fontId="11" fillId="33" borderId="241" xfId="0" applyFont="1" applyFill="1" applyBorder="1" applyAlignment="1">
      <alignment horizontal="center" vertical="top"/>
    </xf>
    <xf numFmtId="0" fontId="11" fillId="33" borderId="86" xfId="0" applyFont="1" applyFill="1" applyBorder="1" applyAlignment="1">
      <alignment horizontal="center"/>
    </xf>
    <xf numFmtId="0" fontId="11" fillId="33" borderId="242" xfId="0" applyFont="1" applyFill="1" applyBorder="1" applyAlignment="1">
      <alignment horizontal="center"/>
    </xf>
    <xf numFmtId="0" fontId="11" fillId="33" borderId="139" xfId="0" applyFont="1" applyFill="1" applyBorder="1" applyAlignment="1">
      <alignment horizontal="center"/>
    </xf>
    <xf numFmtId="0" fontId="11" fillId="33" borderId="243" xfId="0" applyFont="1" applyFill="1" applyBorder="1" applyAlignment="1">
      <alignment horizontal="center"/>
    </xf>
    <xf numFmtId="0" fontId="11" fillId="33" borderId="244" xfId="0" applyFont="1" applyFill="1" applyBorder="1" applyAlignment="1">
      <alignment horizontal="center" vertical="top"/>
    </xf>
    <xf numFmtId="0" fontId="11" fillId="33" borderId="245" xfId="0" applyFont="1" applyFill="1" applyBorder="1" applyAlignment="1">
      <alignment horizontal="center" vertical="top"/>
    </xf>
    <xf numFmtId="0" fontId="11" fillId="33" borderId="87" xfId="0" applyFont="1" applyFill="1" applyBorder="1" applyAlignment="1">
      <alignment horizontal="center"/>
    </xf>
    <xf numFmtId="0" fontId="11" fillId="33" borderId="246" xfId="0" applyFont="1" applyFill="1" applyBorder="1" applyAlignment="1">
      <alignment horizontal="center" vertical="top"/>
    </xf>
    <xf numFmtId="0" fontId="11" fillId="33" borderId="229" xfId="0" applyFont="1" applyFill="1" applyBorder="1" applyAlignment="1">
      <alignment horizontal="center" vertical="top"/>
    </xf>
    <xf numFmtId="0" fontId="11" fillId="33" borderId="208" xfId="0" applyFont="1" applyFill="1" applyBorder="1" applyAlignment="1">
      <alignment horizontal="center" vertical="top" wrapText="1"/>
    </xf>
    <xf numFmtId="0" fontId="11" fillId="33" borderId="199" xfId="0" applyFont="1" applyFill="1" applyBorder="1" applyAlignment="1">
      <alignment horizontal="center" vertical="top"/>
    </xf>
    <xf numFmtId="0" fontId="11" fillId="33" borderId="205" xfId="0" applyFont="1" applyFill="1" applyBorder="1" applyAlignment="1">
      <alignment horizontal="center" vertical="top"/>
    </xf>
    <xf numFmtId="0" fontId="53" fillId="0" borderId="0" xfId="0" applyFont="1" applyAlignment="1">
      <alignment horizontal="left" vertical="top" wrapText="1"/>
    </xf>
    <xf numFmtId="0" fontId="11" fillId="33" borderId="168" xfId="0" applyFont="1" applyFill="1" applyBorder="1" applyAlignment="1">
      <alignment horizontal="center" vertical="top"/>
    </xf>
    <xf numFmtId="0" fontId="11" fillId="33" borderId="59" xfId="0" applyFont="1" applyFill="1" applyBorder="1" applyAlignment="1">
      <alignment horizontal="center" vertical="top"/>
    </xf>
    <xf numFmtId="0" fontId="47" fillId="34" borderId="247" xfId="0" applyFont="1" applyFill="1" applyBorder="1" applyAlignment="1">
      <alignment horizontal="center" vertical="center"/>
    </xf>
    <xf numFmtId="0" fontId="47" fillId="34" borderId="248" xfId="0" applyFont="1" applyFill="1" applyBorder="1" applyAlignment="1">
      <alignment horizontal="center" vertical="center"/>
    </xf>
    <xf numFmtId="0" fontId="47" fillId="34" borderId="249" xfId="0" applyFont="1" applyFill="1" applyBorder="1" applyAlignment="1">
      <alignment horizontal="center" vertical="center"/>
    </xf>
    <xf numFmtId="0" fontId="11" fillId="33" borderId="21" xfId="0" applyFont="1" applyFill="1" applyBorder="1" applyAlignment="1" applyProtection="1">
      <alignment horizontal="center"/>
      <protection/>
    </xf>
    <xf numFmtId="0" fontId="11" fillId="33" borderId="22" xfId="0" applyFont="1" applyFill="1" applyBorder="1" applyAlignment="1" applyProtection="1">
      <alignment horizontal="center"/>
      <protection/>
    </xf>
    <xf numFmtId="0" fontId="11" fillId="33" borderId="174" xfId="0" applyFont="1" applyFill="1" applyBorder="1" applyAlignment="1" applyProtection="1">
      <alignment horizontal="center" vertical="center"/>
      <protection/>
    </xf>
    <xf numFmtId="0" fontId="11" fillId="33" borderId="250" xfId="0" applyFont="1" applyFill="1" applyBorder="1" applyAlignment="1" applyProtection="1">
      <alignment horizontal="center" vertical="center"/>
      <protection/>
    </xf>
    <xf numFmtId="0" fontId="11" fillId="33" borderId="211" xfId="0" applyFont="1" applyFill="1" applyBorder="1" applyAlignment="1" applyProtection="1">
      <alignment horizontal="center" vertical="center"/>
      <protection/>
    </xf>
    <xf numFmtId="0" fontId="11" fillId="33" borderId="213" xfId="0" applyFont="1" applyFill="1" applyBorder="1" applyAlignment="1" applyProtection="1">
      <alignment horizontal="center" vertical="center"/>
      <protection/>
    </xf>
    <xf numFmtId="0" fontId="11" fillId="33" borderId="221" xfId="0" applyFont="1" applyFill="1" applyBorder="1" applyAlignment="1" applyProtection="1">
      <alignment horizontal="center" vertical="top" wrapText="1"/>
      <protection/>
    </xf>
    <xf numFmtId="0" fontId="11" fillId="33" borderId="222" xfId="0" applyFont="1" applyFill="1" applyBorder="1" applyAlignment="1" applyProtection="1">
      <alignment horizontal="center" vertical="top" wrapText="1"/>
      <protection/>
    </xf>
    <xf numFmtId="0" fontId="11" fillId="33" borderId="224" xfId="0" applyFont="1" applyFill="1" applyBorder="1" applyAlignment="1" applyProtection="1">
      <alignment horizontal="center" vertical="top" wrapText="1"/>
      <protection/>
    </xf>
    <xf numFmtId="0" fontId="11" fillId="33" borderId="225" xfId="0"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top"/>
      <protection/>
    </xf>
    <xf numFmtId="0" fontId="11" fillId="33" borderId="88" xfId="0" applyFont="1" applyFill="1" applyBorder="1" applyAlignment="1" applyProtection="1">
      <alignment horizontal="center" vertical="top"/>
      <protection/>
    </xf>
    <xf numFmtId="0" fontId="11" fillId="33" borderId="21" xfId="0" applyFont="1" applyFill="1" applyBorder="1" applyAlignment="1" applyProtection="1">
      <alignment horizontal="center" vertical="top" wrapText="1"/>
      <protection/>
    </xf>
    <xf numFmtId="0" fontId="11" fillId="33" borderId="22" xfId="0" applyFont="1" applyFill="1" applyBorder="1" applyAlignment="1" applyProtection="1">
      <alignment horizontal="center" vertical="top"/>
      <protection/>
    </xf>
    <xf numFmtId="0" fontId="11" fillId="33" borderId="86" xfId="0" applyFont="1" applyFill="1" applyBorder="1" applyAlignment="1" applyProtection="1">
      <alignment horizontal="center" vertical="top" wrapText="1"/>
      <protection/>
    </xf>
    <xf numFmtId="0" fontId="11" fillId="33" borderId="86" xfId="0" applyFont="1" applyFill="1" applyBorder="1" applyAlignment="1" applyProtection="1">
      <alignment horizontal="center" vertical="top"/>
      <protection/>
    </xf>
    <xf numFmtId="0" fontId="11" fillId="33" borderId="87" xfId="0" applyFont="1" applyFill="1" applyBorder="1" applyAlignment="1" applyProtection="1">
      <alignment horizontal="center" vertical="top" wrapText="1"/>
      <protection/>
    </xf>
    <xf numFmtId="0" fontId="11" fillId="33" borderId="87" xfId="0" applyFont="1" applyFill="1" applyBorder="1" applyAlignment="1" applyProtection="1">
      <alignment horizontal="center" vertical="top"/>
      <protection/>
    </xf>
    <xf numFmtId="0" fontId="53" fillId="0" borderId="0" xfId="0" applyFont="1" applyAlignment="1" applyProtection="1">
      <alignment horizontal="left" vertical="top" wrapText="1"/>
      <protection/>
    </xf>
    <xf numFmtId="0" fontId="48" fillId="36" borderId="251" xfId="0" applyFont="1" applyFill="1" applyBorder="1" applyAlignment="1" applyProtection="1">
      <alignment horizontal="center" vertical="center" wrapText="1"/>
      <protection/>
    </xf>
    <xf numFmtId="0" fontId="11" fillId="33" borderId="252" xfId="0" applyFont="1" applyFill="1" applyBorder="1" applyAlignment="1" applyProtection="1">
      <alignment horizontal="center" vertical="top"/>
      <protection/>
    </xf>
    <xf numFmtId="0" fontId="11" fillId="33" borderId="230" xfId="0" applyFont="1" applyFill="1" applyBorder="1" applyAlignment="1" applyProtection="1">
      <alignment horizontal="center" vertical="top"/>
      <protection/>
    </xf>
    <xf numFmtId="0" fontId="11" fillId="33" borderId="222" xfId="0" applyFont="1" applyFill="1" applyBorder="1" applyAlignment="1" applyProtection="1">
      <alignment horizontal="center" vertical="top"/>
      <protection/>
    </xf>
    <xf numFmtId="0" fontId="11" fillId="33" borderId="253" xfId="0" applyFont="1" applyFill="1" applyBorder="1" applyAlignment="1" applyProtection="1">
      <alignment horizontal="center" vertical="top"/>
      <protection/>
    </xf>
    <xf numFmtId="0" fontId="11" fillId="33" borderId="28" xfId="0" applyFont="1" applyFill="1" applyBorder="1" applyAlignment="1" applyProtection="1">
      <alignment horizontal="center" vertical="top"/>
      <protection/>
    </xf>
    <xf numFmtId="0" fontId="11" fillId="33" borderId="225" xfId="0" applyFont="1" applyFill="1" applyBorder="1" applyAlignment="1" applyProtection="1">
      <alignment horizontal="center" vertical="top"/>
      <protection/>
    </xf>
    <xf numFmtId="0" fontId="11" fillId="33" borderId="46" xfId="0" applyFont="1" applyFill="1" applyBorder="1" applyAlignment="1" applyProtection="1">
      <alignment horizontal="center" vertical="top" wrapText="1"/>
      <protection/>
    </xf>
    <xf numFmtId="0" fontId="11" fillId="33" borderId="197" xfId="0" applyFont="1" applyFill="1" applyBorder="1" applyAlignment="1" applyProtection="1">
      <alignment horizontal="center" vertical="top"/>
      <protection/>
    </xf>
    <xf numFmtId="0" fontId="11" fillId="33" borderId="254" xfId="0" applyFont="1" applyFill="1" applyBorder="1" applyAlignment="1" applyProtection="1">
      <alignment horizontal="center" vertical="top"/>
      <protection/>
    </xf>
    <xf numFmtId="0" fontId="11" fillId="33" borderId="226" xfId="0" applyFont="1" applyFill="1" applyBorder="1" applyAlignment="1" applyProtection="1">
      <alignment horizontal="center" vertical="top" wrapText="1"/>
      <protection/>
    </xf>
    <xf numFmtId="0" fontId="11" fillId="33" borderId="152" xfId="0" applyFont="1" applyFill="1" applyBorder="1" applyAlignment="1" applyProtection="1">
      <alignment horizontal="center" vertical="top" wrapText="1"/>
      <protection/>
    </xf>
    <xf numFmtId="0" fontId="11" fillId="33" borderId="60" xfId="0" applyFont="1" applyFill="1" applyBorder="1" applyAlignment="1" applyProtection="1">
      <alignment horizontal="center" vertical="top" wrapText="1"/>
      <protection/>
    </xf>
    <xf numFmtId="0" fontId="11" fillId="33" borderId="131" xfId="0" applyFont="1" applyFill="1" applyBorder="1" applyAlignment="1" applyProtection="1">
      <alignment horizontal="center" vertical="top" wrapText="1"/>
      <protection/>
    </xf>
    <xf numFmtId="0" fontId="11" fillId="33" borderId="255" xfId="0" applyFont="1" applyFill="1" applyBorder="1" applyAlignment="1" applyProtection="1">
      <alignment horizontal="center" vertical="top" wrapText="1"/>
      <protection/>
    </xf>
    <xf numFmtId="0" fontId="11" fillId="33" borderId="27" xfId="0" applyFont="1" applyFill="1" applyBorder="1" applyAlignment="1" applyProtection="1">
      <alignment horizontal="center" vertical="top" wrapText="1"/>
      <protection/>
    </xf>
    <xf numFmtId="0" fontId="11" fillId="33" borderId="256" xfId="0" applyFont="1" applyFill="1" applyBorder="1" applyAlignment="1" applyProtection="1">
      <alignment horizontal="center" vertical="top" wrapText="1"/>
      <protection/>
    </xf>
    <xf numFmtId="0" fontId="11" fillId="33" borderId="72" xfId="0" applyFont="1" applyFill="1" applyBorder="1" applyAlignment="1" applyProtection="1">
      <alignment horizontal="center" vertical="top" wrapText="1"/>
      <protection/>
    </xf>
    <xf numFmtId="0" fontId="11" fillId="33" borderId="257" xfId="0" applyFont="1" applyFill="1" applyBorder="1" applyAlignment="1" applyProtection="1">
      <alignment horizontal="center" vertical="top"/>
      <protection/>
    </xf>
    <xf numFmtId="0" fontId="11" fillId="33" borderId="0" xfId="0" applyFont="1" applyFill="1" applyBorder="1" applyAlignment="1" applyProtection="1">
      <alignment horizontal="center" vertical="top"/>
      <protection/>
    </xf>
    <xf numFmtId="0" fontId="11" fillId="33" borderId="151" xfId="0" applyFont="1" applyFill="1" applyBorder="1" applyAlignment="1" applyProtection="1">
      <alignment horizontal="center" vertical="top"/>
      <protection/>
    </xf>
    <xf numFmtId="0" fontId="11" fillId="33" borderId="153" xfId="0" applyFont="1" applyFill="1" applyBorder="1" applyAlignment="1" applyProtection="1">
      <alignment horizontal="center" vertical="top"/>
      <protection/>
    </xf>
    <xf numFmtId="0" fontId="11" fillId="33" borderId="224" xfId="0" applyFont="1" applyFill="1" applyBorder="1" applyAlignment="1" applyProtection="1">
      <alignment horizontal="center" vertical="top"/>
      <protection/>
    </xf>
    <xf numFmtId="0" fontId="11" fillId="33" borderId="153" xfId="0" applyFont="1" applyFill="1" applyBorder="1" applyAlignment="1" applyProtection="1">
      <alignment horizontal="center" vertical="top" wrapText="1"/>
      <protection/>
    </xf>
    <xf numFmtId="0" fontId="11" fillId="33" borderId="0" xfId="0" applyFont="1" applyFill="1" applyBorder="1" applyAlignment="1" applyProtection="1">
      <alignment horizontal="center" vertical="top" wrapText="1"/>
      <protection/>
    </xf>
    <xf numFmtId="0" fontId="11" fillId="33" borderId="151" xfId="0" applyFont="1" applyFill="1" applyBorder="1" applyAlignment="1" applyProtection="1">
      <alignment horizontal="center" vertical="top" wrapText="1"/>
      <protection/>
    </xf>
    <xf numFmtId="0" fontId="11" fillId="33" borderId="28" xfId="0" applyFont="1" applyFill="1" applyBorder="1" applyAlignment="1" applyProtection="1">
      <alignment horizontal="center" vertical="top" wrapText="1"/>
      <protection/>
    </xf>
    <xf numFmtId="0" fontId="26" fillId="0" borderId="258" xfId="0" applyFont="1" applyBorder="1" applyAlignment="1">
      <alignment horizontal="center" vertical="top" wrapText="1"/>
    </xf>
    <xf numFmtId="0" fontId="42" fillId="0" borderId="0" xfId="0" applyFont="1" applyFill="1" applyAlignment="1">
      <alignment horizontal="right" vertical="center"/>
    </xf>
    <xf numFmtId="0" fontId="43" fillId="36" borderId="0" xfId="0" applyFont="1" applyFill="1" applyAlignment="1" applyProtection="1">
      <alignment horizontal="left" vertical="center"/>
      <protection/>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1" xfId="0" applyFont="1" applyFill="1" applyBorder="1" applyAlignment="1">
      <alignment horizontal="center" vertical="top" wrapText="1"/>
    </xf>
    <xf numFmtId="0" fontId="11" fillId="33" borderId="88" xfId="0" applyFont="1" applyFill="1" applyBorder="1" applyAlignment="1">
      <alignment horizontal="center" vertical="top" wrapText="1"/>
    </xf>
    <xf numFmtId="0" fontId="11" fillId="33" borderId="22" xfId="0" applyFont="1" applyFill="1" applyBorder="1" applyAlignment="1">
      <alignment horizontal="center" vertical="top" wrapText="1"/>
    </xf>
    <xf numFmtId="0" fontId="11" fillId="33" borderId="89" xfId="0" applyFont="1" applyFill="1" applyBorder="1" applyAlignment="1">
      <alignment horizontal="center" vertical="top" wrapText="1"/>
    </xf>
    <xf numFmtId="0" fontId="53" fillId="0" borderId="12" xfId="0" applyFont="1" applyBorder="1" applyAlignment="1">
      <alignment horizontal="left" vertical="top" wrapText="1"/>
    </xf>
    <xf numFmtId="0" fontId="53" fillId="0" borderId="0" xfId="0" applyFont="1" applyBorder="1" applyAlignment="1">
      <alignment horizontal="left" vertical="top" wrapText="1"/>
    </xf>
    <xf numFmtId="0" fontId="48" fillId="36" borderId="197" xfId="0" applyFont="1" applyFill="1" applyBorder="1" applyAlignment="1" applyProtection="1">
      <alignment horizontal="center" vertical="center" wrapText="1"/>
      <protection/>
    </xf>
    <xf numFmtId="0" fontId="48" fillId="36" borderId="0" xfId="0" applyFont="1" applyFill="1" applyBorder="1" applyAlignment="1" applyProtection="1">
      <alignment horizontal="center" vertical="center" wrapText="1"/>
      <protection/>
    </xf>
    <xf numFmtId="0" fontId="48" fillId="36" borderId="11" xfId="0" applyFont="1" applyFill="1" applyBorder="1" applyAlignment="1" applyProtection="1">
      <alignment horizontal="center" vertical="center" wrapText="1"/>
      <protection/>
    </xf>
    <xf numFmtId="0" fontId="11" fillId="33" borderId="226" xfId="0" applyFont="1" applyFill="1" applyBorder="1" applyAlignment="1">
      <alignment horizontal="center" vertical="top" wrapText="1"/>
    </xf>
    <xf numFmtId="0" fontId="11" fillId="33" borderId="60" xfId="0" applyFont="1" applyFill="1" applyBorder="1" applyAlignment="1">
      <alignment horizontal="center" vertical="top" wrapText="1"/>
    </xf>
    <xf numFmtId="49" fontId="53" fillId="38" borderId="0" xfId="0" applyNumberFormat="1" applyFont="1" applyFill="1" applyBorder="1" applyAlignment="1" applyProtection="1">
      <alignment horizontal="left" wrapText="1"/>
      <protection locked="0"/>
    </xf>
    <xf numFmtId="0" fontId="48" fillId="36" borderId="259" xfId="0" applyFont="1" applyFill="1" applyBorder="1" applyAlignment="1" applyProtection="1">
      <alignment horizontal="center" vertical="center" wrapText="1"/>
      <protection/>
    </xf>
    <xf numFmtId="0" fontId="48" fillId="36" borderId="260" xfId="0" applyFont="1" applyFill="1" applyBorder="1" applyAlignment="1" applyProtection="1">
      <alignment horizontal="center" vertical="center" wrapText="1"/>
      <protection/>
    </xf>
    <xf numFmtId="0" fontId="43" fillId="36" borderId="0" xfId="0" applyFont="1" applyFill="1" applyAlignment="1" applyProtection="1">
      <alignment horizontal="center" vertical="center"/>
      <protection/>
    </xf>
    <xf numFmtId="0" fontId="11" fillId="33" borderId="261" xfId="0" applyFont="1" applyFill="1" applyBorder="1" applyAlignment="1">
      <alignment horizontal="center" vertical="center" wrapText="1"/>
    </xf>
    <xf numFmtId="0" fontId="11" fillId="33" borderId="262" xfId="0" applyFont="1" applyFill="1" applyBorder="1" applyAlignment="1">
      <alignment horizontal="center" vertical="center" wrapText="1"/>
    </xf>
    <xf numFmtId="0" fontId="11" fillId="33" borderId="263" xfId="0" applyFont="1" applyFill="1" applyBorder="1" applyAlignment="1">
      <alignment horizontal="center" vertical="center" wrapText="1"/>
    </xf>
    <xf numFmtId="0" fontId="48" fillId="36" borderId="264" xfId="0" applyFont="1" applyFill="1" applyBorder="1" applyAlignment="1" applyProtection="1">
      <alignment horizontal="center" vertical="center" wrapText="1"/>
      <protection/>
    </xf>
    <xf numFmtId="0" fontId="48" fillId="36" borderId="247" xfId="0" applyFont="1" applyFill="1" applyBorder="1" applyAlignment="1" applyProtection="1">
      <alignment horizontal="center" vertical="center" wrapText="1"/>
      <protection/>
    </xf>
    <xf numFmtId="0" fontId="48" fillId="36" borderId="248" xfId="0" applyFont="1" applyFill="1" applyBorder="1" applyAlignment="1" applyProtection="1">
      <alignment horizontal="center" vertical="center" wrapText="1"/>
      <protection/>
    </xf>
    <xf numFmtId="0" fontId="48" fillId="36" borderId="249" xfId="0" applyFont="1" applyFill="1" applyBorder="1" applyAlignment="1" applyProtection="1">
      <alignment horizontal="center" vertical="center" wrapText="1"/>
      <protection/>
    </xf>
    <xf numFmtId="0" fontId="30" fillId="33" borderId="265" xfId="0" applyFont="1" applyFill="1" applyBorder="1" applyAlignment="1" applyProtection="1">
      <alignment horizontal="center" vertical="top" wrapText="1"/>
      <protection locked="0"/>
    </xf>
    <xf numFmtId="0" fontId="30" fillId="33" borderId="49" xfId="0" applyFont="1" applyFill="1" applyBorder="1" applyAlignment="1" applyProtection="1">
      <alignment horizontal="center" vertical="top" wrapText="1"/>
      <protection locked="0"/>
    </xf>
    <xf numFmtId="0" fontId="11" fillId="35" borderId="211" xfId="0" applyFont="1" applyFill="1" applyBorder="1" applyAlignment="1" applyProtection="1">
      <alignment horizontal="center" vertical="top" wrapText="1"/>
      <protection locked="0"/>
    </xf>
    <xf numFmtId="0" fontId="30" fillId="33" borderId="62" xfId="0" applyFont="1" applyFill="1" applyBorder="1" applyAlignment="1" applyProtection="1">
      <alignment horizontal="center" vertical="top" wrapText="1"/>
      <protection locked="0"/>
    </xf>
    <xf numFmtId="0" fontId="30" fillId="33" borderId="16" xfId="0" applyFont="1" applyFill="1" applyBorder="1" applyAlignment="1" applyProtection="1">
      <alignment horizontal="center" vertical="top" wrapText="1"/>
      <protection locked="0"/>
    </xf>
    <xf numFmtId="0" fontId="11" fillId="35" borderId="266" xfId="0" applyFont="1" applyFill="1" applyBorder="1" applyAlignment="1" applyProtection="1">
      <alignment horizontal="center" vertical="top" wrapText="1"/>
      <protection locked="0"/>
    </xf>
    <xf numFmtId="0" fontId="11" fillId="35" borderId="267" xfId="0" applyFont="1" applyFill="1" applyBorder="1" applyAlignment="1" applyProtection="1">
      <alignment horizontal="center" vertical="top" wrapText="1"/>
      <protection locked="0"/>
    </xf>
    <xf numFmtId="3" fontId="48" fillId="36" borderId="268" xfId="0" applyNumberFormat="1" applyFont="1" applyFill="1" applyBorder="1" applyAlignment="1" applyProtection="1">
      <alignment horizontal="center" vertical="center" textRotation="90" wrapText="1"/>
      <protection/>
    </xf>
    <xf numFmtId="3" fontId="48" fillId="36" borderId="269" xfId="0" applyNumberFormat="1" applyFont="1" applyFill="1" applyBorder="1" applyAlignment="1" applyProtection="1">
      <alignment horizontal="center" vertical="center" textRotation="90" wrapText="1"/>
      <protection/>
    </xf>
    <xf numFmtId="3" fontId="48" fillId="36" borderId="270" xfId="0" applyNumberFormat="1" applyFont="1" applyFill="1" applyBorder="1" applyAlignment="1" applyProtection="1">
      <alignment horizontal="center" vertical="center" textRotation="90" wrapText="1"/>
      <protection/>
    </xf>
    <xf numFmtId="0" fontId="11" fillId="33" borderId="221" xfId="0" applyFont="1" applyFill="1" applyBorder="1" applyAlignment="1">
      <alignment horizontal="center" vertical="top" wrapText="1"/>
    </xf>
    <xf numFmtId="0" fontId="11" fillId="33" borderId="153" xfId="0" applyFont="1" applyFill="1" applyBorder="1" applyAlignment="1">
      <alignment horizontal="center" vertical="top" wrapText="1"/>
    </xf>
    <xf numFmtId="0" fontId="11" fillId="33" borderId="271" xfId="0" applyFont="1" applyFill="1" applyBorder="1" applyAlignment="1">
      <alignment horizontal="center" vertical="top" wrapText="1"/>
    </xf>
    <xf numFmtId="0" fontId="26" fillId="0" borderId="12" xfId="0" applyFont="1" applyBorder="1" applyAlignment="1">
      <alignment horizontal="center" vertical="top" wrapText="1"/>
    </xf>
    <xf numFmtId="0" fontId="11" fillId="33" borderId="174" xfId="0" applyFont="1" applyFill="1" applyBorder="1" applyAlignment="1">
      <alignment horizontal="center" vertical="top" wrapText="1"/>
    </xf>
    <xf numFmtId="0" fontId="11" fillId="33" borderId="57" xfId="0" applyFont="1" applyFill="1" applyBorder="1" applyAlignment="1">
      <alignment horizontal="center" vertical="top" wrapText="1"/>
    </xf>
    <xf numFmtId="0" fontId="11" fillId="33" borderId="176" xfId="0" applyFont="1" applyFill="1" applyBorder="1" applyAlignment="1">
      <alignment horizontal="center" vertical="top" wrapText="1"/>
    </xf>
    <xf numFmtId="0" fontId="30" fillId="33" borderId="153" xfId="0" applyFont="1" applyFill="1" applyBorder="1" applyAlignment="1">
      <alignment horizontal="center" vertical="center" wrapText="1"/>
    </xf>
    <xf numFmtId="0" fontId="30" fillId="33" borderId="0" xfId="0" applyFont="1" applyFill="1" applyBorder="1" applyAlignment="1">
      <alignment horizontal="center" vertical="center" wrapText="1"/>
    </xf>
    <xf numFmtId="0" fontId="26" fillId="38" borderId="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3"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Нормален 2" xfId="57"/>
    <cellStyle name="Обяснителен текст" xfId="58"/>
    <cellStyle name="Предупредителен текст" xfId="59"/>
    <cellStyle name="Followed Hyperlink" xfId="60"/>
    <cellStyle name="Percent" xfId="61"/>
    <cellStyle name="Свързана клетка" xfId="62"/>
    <cellStyle name="Сума" xfId="63"/>
    <cellStyle name="Hyperlink" xfId="64"/>
  </cellStyles>
  <dxfs count="67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13"/>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ill>
        <patternFill>
          <bgColor rgb="FFFFFF00"/>
        </patternFill>
      </fill>
    </dxf>
    <dxf>
      <font>
        <color indexed="10"/>
      </font>
      <fill>
        <patternFill>
          <bgColor indexed="51"/>
        </patternFill>
      </fill>
    </dxf>
    <dxf>
      <font>
        <color indexed="10"/>
      </font>
      <fill>
        <patternFill>
          <bgColor indexed="51"/>
        </patternFill>
      </fill>
    </dxf>
    <dxf>
      <fill>
        <patternFill>
          <bgColor rgb="FFFFFF00"/>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ill>
        <patternFill>
          <bgColor rgb="FFFFFF00"/>
        </patternFill>
      </fill>
    </dxf>
    <dxf>
      <font>
        <color indexed="10"/>
      </font>
      <fill>
        <patternFill>
          <bgColor indexed="51"/>
        </patternFill>
      </fill>
    </dxf>
    <dxf>
      <font>
        <color indexed="10"/>
      </font>
      <fill>
        <patternFill>
          <bgColor indexed="51"/>
        </patternFill>
      </fill>
    </dxf>
    <dxf>
      <font>
        <color indexed="10"/>
      </font>
      <fill>
        <patternFill>
          <bgColor indexed="5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51"/>
        </patternFill>
      </fill>
    </dxf>
    <dxf>
      <font>
        <color indexed="10"/>
      </font>
      <fill>
        <patternFill>
          <bgColor indexed="5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indexed="10"/>
      </font>
      <fill>
        <patternFill>
          <bgColor indexed="51"/>
        </patternFill>
      </fill>
    </dxf>
    <dxf>
      <font>
        <color indexed="10"/>
      </font>
      <fill>
        <patternFill>
          <bgColor indexed="5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13"/>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C000"/>
        </patternFill>
      </fill>
    </dxf>
    <dxf>
      <font>
        <color indexed="10"/>
      </font>
      <fill>
        <patternFill>
          <bgColor indexed="51"/>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FF0000"/>
      </font>
      <fill>
        <patternFill>
          <bgColor rgb="FFFFC000"/>
        </patternFill>
      </fill>
      <border/>
    </dxf>
    <dxf>
      <font>
        <color rgb="FFFF0000"/>
      </font>
      <fill>
        <patternFill>
          <bgColor rgb="FFFFFF00"/>
        </patternFill>
      </fill>
      <border/>
    </dxf>
    <dxf>
      <font>
        <color rgb="FFFF0000"/>
      </font>
      <fill>
        <patternFill>
          <bgColor rgb="FFFFFF00"/>
        </patternFill>
      </fill>
      <border/>
    </dxf>
    <dxf>
      <font>
        <color rgb="FFFF0000"/>
      </font>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20&#1058;&#1098;&#1088;&#1085;&#1086;&#1074;&#1086;\actual_&#1048;&#1052;&#1080;&#1082;&#1041;_&#1043;&#1086;&#1076;_&#1086;&#1090;&#1095;&#1077;&#1090;2013H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Персонал"/>
      <sheetName val="02 Изследователски състав"/>
      <sheetName val="03 Публикации"/>
      <sheetName val="04 Проекти - НФНИ"/>
      <sheetName val="05 Проекти-министерства и др."/>
      <sheetName val="06 Проекти - ОП"/>
      <sheetName val="07 Проекти - нац. фирми"/>
      <sheetName val="08 Проекти - бюдж. субсидия"/>
      <sheetName val="09 Проекти - чужд. фирми"/>
      <sheetName val="10 Проекти - ЕС"/>
      <sheetName val="11 Проекти - ЕБР"/>
      <sheetName val="12 Проекти - други чужб."/>
      <sheetName val="13 Научни мрежи"/>
      <sheetName val="14 Дарения"/>
      <sheetName val="15 Реализирани научни продукти"/>
      <sheetName val="16 Готови за стоп. реализация "/>
      <sheetName val="17 Патенти - подадени"/>
      <sheetName val="18 Патенти в процедура"/>
      <sheetName val="19 Патенти - издадени"/>
      <sheetName val="20 Патенти - поддържани"/>
      <sheetName val="21 Патенти - прекратени"/>
      <sheetName val="22 Докторанти - брой"/>
      <sheetName val="23 Докторанти - защитили"/>
      <sheetName val="24 Подгот. на спец. - описание"/>
      <sheetName val="25 Подгот. на спец. - общо"/>
      <sheetName val="26 Експертна дейност - описание"/>
      <sheetName val="27 Ексепртна дейност - общо"/>
      <sheetName val="28 Конференции - межд. в Б-я"/>
      <sheetName val="29 Конференции - национални"/>
      <sheetName val="30 Конференции - участие"/>
      <sheetName val="31 Конференции-участие-общо"/>
      <sheetName val="32 Конференции 2013"/>
      <sheetName val="33 Научно сътр. - межд. орг."/>
      <sheetName val="34 Научно сътр. - нац. орг"/>
      <sheetName val="35 Командировки - конгреси"/>
      <sheetName val="36 Командировки - научни изсл."/>
      <sheetName val="37 Командировки - спец."/>
      <sheetName val="38 В чужбина с неплатен отпуск"/>
      <sheetName val="39 Командировки - адм. "/>
      <sheetName val="40 Гостували чужд. учени"/>
      <sheetName val="41 Стипендии за научен обмен"/>
      <sheetName val="42 Членство в межд. организации"/>
      <sheetName val="Контролен"/>
      <sheetName val="Лист1"/>
      <sheetName val="Лист2"/>
    </sheetNames>
    <definedNames>
      <definedName name="Name" refersTo="=01 Персонал!$C$1"/>
    </definedNames>
    <sheetDataSet>
      <sheetData sheetId="0">
        <row r="1">
          <cell r="C1" t="str">
            <v>Институт по микробиология "Стефан Ангелов"  - БАН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9793131/petya_dimitrova@web.de" TargetMode="Externa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mailto:ivanov_ivan.1979@yahoo.com" TargetMode="External" /><Relationship Id="rId2" Type="http://schemas.openxmlformats.org/officeDocument/2006/relationships/hyperlink" Target="mailto:at_pavlov@yahoo.com" TargetMode="External" /><Relationship Id="rId3" Type="http://schemas.openxmlformats.org/officeDocument/2006/relationships/hyperlink" Target="mailto:at_pavlov@yahoo.com" TargetMode="Externa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hyperlink" Target="mailto:9793131/petya_dimitrova@web.de" TargetMode="Externa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pepipetrova@yahoo.com" TargetMode="Externa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4"/>
  <sheetViews>
    <sheetView showGridLines="0" tabSelected="1" zoomScale="56" zoomScaleNormal="56" zoomScalePageLayoutView="40" workbookViewId="0" topLeftCell="A1">
      <selection activeCell="C7" sqref="C7"/>
    </sheetView>
  </sheetViews>
  <sheetFormatPr defaultColWidth="9.140625" defaultRowHeight="15"/>
  <cols>
    <col min="1" max="1" width="3.28125" style="9" customWidth="1"/>
    <col min="2" max="2" width="68.57421875" style="8" customWidth="1"/>
    <col min="3" max="3" width="7.57421875" style="8" customWidth="1"/>
    <col min="4" max="24" width="8.00390625" style="7" customWidth="1"/>
    <col min="25" max="25" width="11.140625" style="7" customWidth="1"/>
    <col min="26" max="27" width="7.28125" style="7" customWidth="1"/>
    <col min="28" max="28" width="6.28125" style="7" customWidth="1"/>
    <col min="29" max="29" width="7.28125" style="7" customWidth="1"/>
    <col min="30" max="31" width="6.28125" style="7" customWidth="1"/>
    <col min="32" max="16384" width="9.140625" style="7" customWidth="1"/>
  </cols>
  <sheetData>
    <row r="1" spans="1:24" s="10" customFormat="1" ht="32.25" customHeight="1">
      <c r="A1" s="666" t="s">
        <v>58</v>
      </c>
      <c r="B1" s="666"/>
      <c r="C1" s="677" t="s">
        <v>681</v>
      </c>
      <c r="D1" s="677"/>
      <c r="E1" s="677"/>
      <c r="F1" s="677"/>
      <c r="G1" s="677"/>
      <c r="H1" s="677"/>
      <c r="I1" s="677"/>
      <c r="J1" s="677"/>
      <c r="K1" s="677"/>
      <c r="L1" s="677"/>
      <c r="M1" s="677"/>
      <c r="N1" s="677"/>
      <c r="O1" s="677"/>
      <c r="P1" s="677"/>
      <c r="Q1" s="677"/>
      <c r="R1" s="677"/>
      <c r="S1" s="677"/>
      <c r="T1" s="677"/>
      <c r="U1" s="677"/>
      <c r="V1" s="677"/>
      <c r="W1" s="677"/>
      <c r="X1" s="677"/>
    </row>
    <row r="2" ht="10.5" customHeight="1"/>
    <row r="3" spans="1:24" ht="96" customHeight="1">
      <c r="A3" s="674" t="s">
        <v>264</v>
      </c>
      <c r="B3" s="668"/>
      <c r="C3" s="668"/>
      <c r="D3" s="668"/>
      <c r="E3" s="668"/>
      <c r="F3" s="668"/>
      <c r="G3" s="668"/>
      <c r="H3" s="668"/>
      <c r="I3" s="668"/>
      <c r="J3" s="668"/>
      <c r="K3" s="668"/>
      <c r="L3" s="668"/>
      <c r="M3" s="668"/>
      <c r="N3" s="668"/>
      <c r="O3" s="668"/>
      <c r="P3" s="668"/>
      <c r="Q3" s="668"/>
      <c r="R3" s="668"/>
      <c r="S3" s="668"/>
      <c r="T3" s="668"/>
      <c r="U3" s="668"/>
      <c r="V3" s="668"/>
      <c r="W3" s="668"/>
      <c r="X3" s="668"/>
    </row>
    <row r="4" spans="1:24" ht="12.75" customHeight="1" thickBot="1">
      <c r="A4" s="319"/>
      <c r="B4" s="332"/>
      <c r="C4" s="320"/>
      <c r="D4" s="320"/>
      <c r="E4" s="320"/>
      <c r="F4" s="320"/>
      <c r="G4" s="320"/>
      <c r="H4" s="320"/>
      <c r="I4" s="320"/>
      <c r="J4" s="320"/>
      <c r="K4" s="320"/>
      <c r="L4" s="320"/>
      <c r="M4" s="320"/>
      <c r="N4" s="320"/>
      <c r="O4" s="320"/>
      <c r="P4" s="320"/>
      <c r="Q4" s="320"/>
      <c r="R4" s="320"/>
      <c r="S4" s="320"/>
      <c r="T4" s="320"/>
      <c r="U4" s="320"/>
      <c r="V4" s="320"/>
      <c r="W4" s="320"/>
      <c r="X4" s="320"/>
    </row>
    <row r="5" spans="1:24" s="11" customFormat="1" ht="18" customHeight="1" thickTop="1">
      <c r="A5" s="15"/>
      <c r="B5" s="16"/>
      <c r="C5" s="676" t="s">
        <v>73</v>
      </c>
      <c r="D5" s="671"/>
      <c r="E5" s="672" t="s">
        <v>60</v>
      </c>
      <c r="F5" s="673"/>
      <c r="G5" s="670" t="s">
        <v>61</v>
      </c>
      <c r="H5" s="671"/>
      <c r="I5" s="672" t="s">
        <v>62</v>
      </c>
      <c r="J5" s="673"/>
      <c r="K5" s="670" t="s">
        <v>63</v>
      </c>
      <c r="L5" s="671"/>
      <c r="M5" s="672" t="s">
        <v>64</v>
      </c>
      <c r="N5" s="673"/>
      <c r="O5" s="670" t="s">
        <v>65</v>
      </c>
      <c r="P5" s="671"/>
      <c r="Q5" s="672" t="s">
        <v>66</v>
      </c>
      <c r="R5" s="673"/>
      <c r="S5" s="670" t="s">
        <v>67</v>
      </c>
      <c r="T5" s="671"/>
      <c r="U5" s="672" t="s">
        <v>68</v>
      </c>
      <c r="V5" s="673"/>
      <c r="W5" s="672" t="s">
        <v>69</v>
      </c>
      <c r="X5" s="678"/>
    </row>
    <row r="6" spans="1:24" s="11" customFormat="1" ht="34.5" customHeight="1" thickBot="1">
      <c r="A6" s="17"/>
      <c r="B6" s="18"/>
      <c r="C6" s="19" t="s">
        <v>15</v>
      </c>
      <c r="D6" s="20" t="s">
        <v>59</v>
      </c>
      <c r="E6" s="21" t="s">
        <v>15</v>
      </c>
      <c r="F6" s="22" t="s">
        <v>59</v>
      </c>
      <c r="G6" s="14" t="s">
        <v>15</v>
      </c>
      <c r="H6" s="20" t="s">
        <v>59</v>
      </c>
      <c r="I6" s="21" t="s">
        <v>15</v>
      </c>
      <c r="J6" s="22" t="s">
        <v>59</v>
      </c>
      <c r="K6" s="14" t="s">
        <v>15</v>
      </c>
      <c r="L6" s="20" t="s">
        <v>59</v>
      </c>
      <c r="M6" s="21" t="s">
        <v>15</v>
      </c>
      <c r="N6" s="22" t="s">
        <v>59</v>
      </c>
      <c r="O6" s="14" t="s">
        <v>15</v>
      </c>
      <c r="P6" s="20" t="s">
        <v>59</v>
      </c>
      <c r="Q6" s="21" t="s">
        <v>15</v>
      </c>
      <c r="R6" s="22" t="s">
        <v>59</v>
      </c>
      <c r="S6" s="14" t="s">
        <v>15</v>
      </c>
      <c r="T6" s="20" t="s">
        <v>59</v>
      </c>
      <c r="U6" s="21" t="s">
        <v>15</v>
      </c>
      <c r="V6" s="22" t="s">
        <v>59</v>
      </c>
      <c r="W6" s="23" t="s">
        <v>15</v>
      </c>
      <c r="X6" s="24" t="s">
        <v>59</v>
      </c>
    </row>
    <row r="7" spans="1:24" s="12" customFormat="1" ht="26.25" customHeight="1" thickTop="1">
      <c r="A7" s="103">
        <v>1</v>
      </c>
      <c r="B7" s="104" t="s">
        <v>274</v>
      </c>
      <c r="C7" s="98">
        <v>153</v>
      </c>
      <c r="D7" s="99"/>
      <c r="E7" s="99"/>
      <c r="F7" s="99"/>
      <c r="G7" s="99"/>
      <c r="H7" s="99"/>
      <c r="I7" s="99"/>
      <c r="J7" s="99"/>
      <c r="K7" s="99"/>
      <c r="L7" s="99"/>
      <c r="M7" s="99"/>
      <c r="N7" s="99"/>
      <c r="O7" s="99"/>
      <c r="P7" s="99"/>
      <c r="Q7" s="99"/>
      <c r="R7" s="99"/>
      <c r="S7" s="99"/>
      <c r="T7" s="99"/>
      <c r="U7" s="99"/>
      <c r="V7" s="99"/>
      <c r="W7" s="99"/>
      <c r="X7" s="99"/>
    </row>
    <row r="8" spans="1:25" s="12" customFormat="1" ht="50.25" customHeight="1">
      <c r="A8" s="105">
        <v>2</v>
      </c>
      <c r="B8" s="107" t="s">
        <v>275</v>
      </c>
      <c r="C8" s="101">
        <f aca="true" t="shared" si="0" ref="C8:C34">E8+G8+I8+K8+M8+O8+Q8+S8+U8+W8</f>
        <v>139</v>
      </c>
      <c r="D8" s="102">
        <f aca="true" t="shared" si="1" ref="D8:D34">F8+H8+J8+L8+N8+P8+R8+T8+V8+X8</f>
        <v>98</v>
      </c>
      <c r="E8" s="387">
        <f>E9+E10+E11+E12+E13+E14+E15+E16+E17</f>
        <v>4</v>
      </c>
      <c r="F8" s="387">
        <f aca="true" t="shared" si="2" ref="F8:X8">F9+F10+F11+F12+F13+F14+F15+F16+F17</f>
        <v>3</v>
      </c>
      <c r="G8" s="387">
        <f t="shared" si="2"/>
        <v>4</v>
      </c>
      <c r="H8" s="387">
        <f t="shared" si="2"/>
        <v>3</v>
      </c>
      <c r="I8" s="387">
        <f t="shared" si="2"/>
        <v>15</v>
      </c>
      <c r="J8" s="387">
        <f t="shared" si="2"/>
        <v>10</v>
      </c>
      <c r="K8" s="387">
        <f t="shared" si="2"/>
        <v>11</v>
      </c>
      <c r="L8" s="387">
        <f t="shared" si="2"/>
        <v>6</v>
      </c>
      <c r="M8" s="387">
        <f t="shared" si="2"/>
        <v>23</v>
      </c>
      <c r="N8" s="387">
        <f t="shared" si="2"/>
        <v>20</v>
      </c>
      <c r="O8" s="387">
        <f t="shared" si="2"/>
        <v>8</v>
      </c>
      <c r="P8" s="387">
        <f t="shared" si="2"/>
        <v>5</v>
      </c>
      <c r="Q8" s="387">
        <f t="shared" si="2"/>
        <v>22</v>
      </c>
      <c r="R8" s="387">
        <f t="shared" si="2"/>
        <v>16</v>
      </c>
      <c r="S8" s="387">
        <f t="shared" si="2"/>
        <v>23</v>
      </c>
      <c r="T8" s="387">
        <f t="shared" si="2"/>
        <v>18</v>
      </c>
      <c r="U8" s="387">
        <f t="shared" si="2"/>
        <v>19</v>
      </c>
      <c r="V8" s="387">
        <f t="shared" si="2"/>
        <v>10</v>
      </c>
      <c r="W8" s="387">
        <f t="shared" si="2"/>
        <v>10</v>
      </c>
      <c r="X8" s="387">
        <f t="shared" si="2"/>
        <v>7</v>
      </c>
      <c r="Y8" s="13"/>
    </row>
    <row r="9" spans="1:25" s="12" customFormat="1" ht="27.75" customHeight="1">
      <c r="A9" s="105">
        <v>3</v>
      </c>
      <c r="B9" s="106" t="s">
        <v>276</v>
      </c>
      <c r="C9" s="99">
        <f aca="true" t="shared" si="3" ref="C9:C17">E9+G9+I9+K9+M9+O9+Q9+S9+U9+W9</f>
        <v>5</v>
      </c>
      <c r="D9" s="100">
        <f aca="true" t="shared" si="4" ref="D9:D17">F9+H9+J9+L9+N9+P9+R9+T9+V9+X9</f>
        <v>2</v>
      </c>
      <c r="E9" s="98"/>
      <c r="F9" s="97"/>
      <c r="G9" s="98"/>
      <c r="H9" s="97"/>
      <c r="I9" s="98"/>
      <c r="J9" s="97"/>
      <c r="K9" s="98"/>
      <c r="L9" s="97"/>
      <c r="M9" s="98"/>
      <c r="N9" s="97"/>
      <c r="O9" s="98">
        <v>1</v>
      </c>
      <c r="P9" s="97"/>
      <c r="Q9" s="98">
        <v>2</v>
      </c>
      <c r="R9" s="97">
        <v>1</v>
      </c>
      <c r="S9" s="98"/>
      <c r="T9" s="97"/>
      <c r="U9" s="98">
        <v>1</v>
      </c>
      <c r="V9" s="97"/>
      <c r="W9" s="98">
        <v>1</v>
      </c>
      <c r="X9" s="97">
        <v>1</v>
      </c>
      <c r="Y9" s="13"/>
    </row>
    <row r="10" spans="1:25" s="12" customFormat="1" ht="26.25" customHeight="1">
      <c r="A10" s="105">
        <v>4</v>
      </c>
      <c r="B10" s="106" t="s">
        <v>277</v>
      </c>
      <c r="C10" s="101">
        <f t="shared" si="3"/>
        <v>24</v>
      </c>
      <c r="D10" s="102">
        <f t="shared" si="4"/>
        <v>17</v>
      </c>
      <c r="E10" s="98"/>
      <c r="F10" s="97"/>
      <c r="G10" s="98"/>
      <c r="H10" s="97"/>
      <c r="I10" s="98">
        <v>1</v>
      </c>
      <c r="J10" s="97"/>
      <c r="K10" s="98">
        <v>1</v>
      </c>
      <c r="L10" s="97"/>
      <c r="M10" s="98">
        <v>3</v>
      </c>
      <c r="N10" s="97">
        <v>3</v>
      </c>
      <c r="O10" s="98">
        <v>2</v>
      </c>
      <c r="P10" s="97">
        <v>1</v>
      </c>
      <c r="Q10" s="98">
        <v>4</v>
      </c>
      <c r="R10" s="97">
        <v>3</v>
      </c>
      <c r="S10" s="98">
        <v>8</v>
      </c>
      <c r="T10" s="97">
        <v>7</v>
      </c>
      <c r="U10" s="98">
        <v>4</v>
      </c>
      <c r="V10" s="97">
        <v>2</v>
      </c>
      <c r="W10" s="98">
        <v>1</v>
      </c>
      <c r="X10" s="97">
        <v>1</v>
      </c>
      <c r="Y10" s="13"/>
    </row>
    <row r="11" spans="1:25" s="12" customFormat="1" ht="26.25" customHeight="1">
      <c r="A11" s="105">
        <v>5</v>
      </c>
      <c r="B11" s="106" t="s">
        <v>278</v>
      </c>
      <c r="C11" s="99">
        <f t="shared" si="3"/>
        <v>32</v>
      </c>
      <c r="D11" s="100">
        <f t="shared" si="4"/>
        <v>20</v>
      </c>
      <c r="E11" s="98"/>
      <c r="F11" s="97"/>
      <c r="G11" s="98">
        <v>1</v>
      </c>
      <c r="H11" s="97">
        <v>1</v>
      </c>
      <c r="I11" s="98">
        <v>4</v>
      </c>
      <c r="J11" s="97">
        <v>3</v>
      </c>
      <c r="K11" s="98">
        <v>3</v>
      </c>
      <c r="L11" s="97"/>
      <c r="M11" s="98">
        <v>10</v>
      </c>
      <c r="N11" s="97">
        <v>8</v>
      </c>
      <c r="O11" s="98">
        <v>2</v>
      </c>
      <c r="P11" s="97">
        <v>1</v>
      </c>
      <c r="Q11" s="98">
        <v>7</v>
      </c>
      <c r="R11" s="97">
        <v>6</v>
      </c>
      <c r="S11" s="98">
        <v>2</v>
      </c>
      <c r="T11" s="97">
        <v>1</v>
      </c>
      <c r="U11" s="98">
        <v>3</v>
      </c>
      <c r="V11" s="97"/>
      <c r="W11" s="98"/>
      <c r="X11" s="97"/>
      <c r="Y11" s="13"/>
    </row>
    <row r="12" spans="1:25" s="12" customFormat="1" ht="24.75" customHeight="1">
      <c r="A12" s="105">
        <v>6</v>
      </c>
      <c r="B12" s="106" t="s">
        <v>279</v>
      </c>
      <c r="C12" s="101">
        <f t="shared" si="3"/>
        <v>22</v>
      </c>
      <c r="D12" s="102">
        <f t="shared" si="4"/>
        <v>17</v>
      </c>
      <c r="E12" s="98"/>
      <c r="F12" s="97"/>
      <c r="G12" s="98">
        <v>2</v>
      </c>
      <c r="H12" s="97">
        <v>1</v>
      </c>
      <c r="I12" s="98">
        <v>9</v>
      </c>
      <c r="J12" s="97">
        <v>6</v>
      </c>
      <c r="K12" s="98">
        <v>5</v>
      </c>
      <c r="L12" s="97">
        <v>5</v>
      </c>
      <c r="M12" s="98">
        <v>4</v>
      </c>
      <c r="N12" s="97">
        <v>4</v>
      </c>
      <c r="O12" s="98">
        <v>1</v>
      </c>
      <c r="P12" s="97">
        <v>1</v>
      </c>
      <c r="Q12" s="98">
        <v>1</v>
      </c>
      <c r="R12" s="97"/>
      <c r="S12" s="98"/>
      <c r="T12" s="97"/>
      <c r="U12" s="98"/>
      <c r="V12" s="97"/>
      <c r="W12" s="98"/>
      <c r="X12" s="97"/>
      <c r="Y12" s="13"/>
    </row>
    <row r="13" spans="1:25" s="12" customFormat="1" ht="31.5" customHeight="1">
      <c r="A13" s="105">
        <v>7</v>
      </c>
      <c r="B13" s="107" t="s">
        <v>280</v>
      </c>
      <c r="C13" s="99">
        <f t="shared" si="3"/>
        <v>2</v>
      </c>
      <c r="D13" s="100">
        <f t="shared" si="4"/>
        <v>2</v>
      </c>
      <c r="E13" s="98"/>
      <c r="F13" s="97"/>
      <c r="G13" s="98"/>
      <c r="H13" s="97"/>
      <c r="I13" s="98"/>
      <c r="J13" s="97"/>
      <c r="K13" s="98"/>
      <c r="L13" s="97"/>
      <c r="M13" s="98"/>
      <c r="N13" s="97"/>
      <c r="O13" s="98"/>
      <c r="P13" s="97"/>
      <c r="Q13" s="98">
        <v>1</v>
      </c>
      <c r="R13" s="97">
        <v>1</v>
      </c>
      <c r="S13" s="98"/>
      <c r="T13" s="97"/>
      <c r="U13" s="98"/>
      <c r="V13" s="97"/>
      <c r="W13" s="98">
        <v>1</v>
      </c>
      <c r="X13" s="97">
        <v>1</v>
      </c>
      <c r="Y13" s="13"/>
    </row>
    <row r="14" spans="1:25" s="12" customFormat="1" ht="27.75" customHeight="1">
      <c r="A14" s="105">
        <v>8</v>
      </c>
      <c r="B14" s="107" t="s">
        <v>281</v>
      </c>
      <c r="C14" s="101">
        <f t="shared" si="3"/>
        <v>28</v>
      </c>
      <c r="D14" s="102">
        <f t="shared" si="4"/>
        <v>22</v>
      </c>
      <c r="E14" s="98">
        <v>4</v>
      </c>
      <c r="F14" s="97">
        <v>3</v>
      </c>
      <c r="G14" s="98">
        <v>1</v>
      </c>
      <c r="H14" s="97">
        <v>1</v>
      </c>
      <c r="I14" s="98">
        <v>1</v>
      </c>
      <c r="J14" s="97">
        <v>1</v>
      </c>
      <c r="K14" s="98">
        <v>2</v>
      </c>
      <c r="L14" s="97">
        <v>1</v>
      </c>
      <c r="M14" s="98">
        <v>6</v>
      </c>
      <c r="N14" s="97">
        <v>5</v>
      </c>
      <c r="O14" s="98">
        <v>1</v>
      </c>
      <c r="P14" s="97">
        <v>1</v>
      </c>
      <c r="Q14" s="98">
        <v>1</v>
      </c>
      <c r="R14" s="97">
        <v>1</v>
      </c>
      <c r="S14" s="98">
        <v>5</v>
      </c>
      <c r="T14" s="97">
        <v>4</v>
      </c>
      <c r="U14" s="98">
        <v>7</v>
      </c>
      <c r="V14" s="97">
        <v>5</v>
      </c>
      <c r="W14" s="98"/>
      <c r="X14" s="97"/>
      <c r="Y14" s="13"/>
    </row>
    <row r="15" spans="1:25" s="12" customFormat="1" ht="28.5" customHeight="1">
      <c r="A15" s="105">
        <v>9</v>
      </c>
      <c r="B15" s="107" t="s">
        <v>282</v>
      </c>
      <c r="C15" s="99">
        <f t="shared" si="3"/>
        <v>9</v>
      </c>
      <c r="D15" s="100">
        <f t="shared" si="4"/>
        <v>7</v>
      </c>
      <c r="E15" s="98"/>
      <c r="F15" s="97"/>
      <c r="G15" s="98"/>
      <c r="H15" s="97"/>
      <c r="I15" s="98"/>
      <c r="J15" s="97"/>
      <c r="K15" s="98"/>
      <c r="L15" s="97"/>
      <c r="M15" s="98"/>
      <c r="N15" s="97"/>
      <c r="O15" s="98"/>
      <c r="P15" s="97"/>
      <c r="Q15" s="98">
        <v>2</v>
      </c>
      <c r="R15" s="97">
        <v>2</v>
      </c>
      <c r="S15" s="98">
        <v>6</v>
      </c>
      <c r="T15" s="97">
        <v>4</v>
      </c>
      <c r="U15" s="98">
        <v>1</v>
      </c>
      <c r="V15" s="97">
        <v>1</v>
      </c>
      <c r="W15" s="98"/>
      <c r="X15" s="97"/>
      <c r="Y15" s="13"/>
    </row>
    <row r="16" spans="1:25" s="12" customFormat="1" ht="30" customHeight="1">
      <c r="A16" s="105">
        <v>10</v>
      </c>
      <c r="B16" s="107" t="s">
        <v>283</v>
      </c>
      <c r="C16" s="101">
        <f t="shared" si="3"/>
        <v>5</v>
      </c>
      <c r="D16" s="102">
        <f t="shared" si="4"/>
        <v>5</v>
      </c>
      <c r="E16" s="98"/>
      <c r="F16" s="97"/>
      <c r="G16" s="98"/>
      <c r="H16" s="97"/>
      <c r="I16" s="98"/>
      <c r="J16" s="97"/>
      <c r="K16" s="98"/>
      <c r="L16" s="97"/>
      <c r="M16" s="98"/>
      <c r="N16" s="97"/>
      <c r="O16" s="98">
        <v>1</v>
      </c>
      <c r="P16" s="97">
        <v>1</v>
      </c>
      <c r="Q16" s="98">
        <v>2</v>
      </c>
      <c r="R16" s="97">
        <v>2</v>
      </c>
      <c r="S16" s="98">
        <v>1</v>
      </c>
      <c r="T16" s="97">
        <v>1</v>
      </c>
      <c r="U16" s="98">
        <v>1</v>
      </c>
      <c r="V16" s="97">
        <v>1</v>
      </c>
      <c r="W16" s="98"/>
      <c r="X16" s="97"/>
      <c r="Y16" s="13"/>
    </row>
    <row r="17" spans="1:25" s="12" customFormat="1" ht="57" customHeight="1">
      <c r="A17" s="105">
        <v>11</v>
      </c>
      <c r="B17" s="107" t="s">
        <v>284</v>
      </c>
      <c r="C17" s="99">
        <f t="shared" si="3"/>
        <v>12</v>
      </c>
      <c r="D17" s="100">
        <f t="shared" si="4"/>
        <v>6</v>
      </c>
      <c r="E17" s="98"/>
      <c r="F17" s="97"/>
      <c r="G17" s="98"/>
      <c r="H17" s="97"/>
      <c r="I17" s="98"/>
      <c r="J17" s="97"/>
      <c r="K17" s="98"/>
      <c r="L17" s="97"/>
      <c r="M17" s="98"/>
      <c r="N17" s="97"/>
      <c r="O17" s="98"/>
      <c r="P17" s="97"/>
      <c r="Q17" s="98">
        <v>2</v>
      </c>
      <c r="R17" s="97"/>
      <c r="S17" s="98">
        <v>1</v>
      </c>
      <c r="T17" s="97">
        <v>1</v>
      </c>
      <c r="U17" s="98">
        <v>2</v>
      </c>
      <c r="V17" s="97">
        <v>1</v>
      </c>
      <c r="W17" s="98">
        <v>7</v>
      </c>
      <c r="X17" s="97">
        <v>4</v>
      </c>
      <c r="Y17" s="13"/>
    </row>
    <row r="18" spans="1:25" s="12" customFormat="1" ht="19.5" customHeight="1">
      <c r="A18" s="105"/>
      <c r="B18" s="667" t="s">
        <v>266</v>
      </c>
      <c r="C18" s="668"/>
      <c r="D18" s="668"/>
      <c r="E18" s="668"/>
      <c r="F18" s="668"/>
      <c r="G18" s="668"/>
      <c r="H18" s="668"/>
      <c r="I18" s="668"/>
      <c r="J18" s="668"/>
      <c r="K18" s="668"/>
      <c r="L18" s="668"/>
      <c r="M18" s="668"/>
      <c r="N18" s="668"/>
      <c r="O18" s="668"/>
      <c r="P18" s="668"/>
      <c r="Q18" s="668"/>
      <c r="R18" s="668"/>
      <c r="S18" s="668"/>
      <c r="T18" s="668"/>
      <c r="U18" s="668"/>
      <c r="V18" s="668"/>
      <c r="W18" s="668"/>
      <c r="X18" s="669"/>
      <c r="Y18" s="13"/>
    </row>
    <row r="19" spans="1:25" s="12" customFormat="1" ht="30" customHeight="1">
      <c r="A19" s="105">
        <v>12</v>
      </c>
      <c r="B19" s="107" t="s">
        <v>285</v>
      </c>
      <c r="C19" s="99">
        <f t="shared" si="0"/>
        <v>85</v>
      </c>
      <c r="D19" s="100">
        <f t="shared" si="1"/>
        <v>58</v>
      </c>
      <c r="E19" s="98"/>
      <c r="F19" s="97"/>
      <c r="G19" s="98">
        <v>3</v>
      </c>
      <c r="H19" s="97">
        <v>2</v>
      </c>
      <c r="I19" s="98">
        <v>14</v>
      </c>
      <c r="J19" s="97">
        <v>9</v>
      </c>
      <c r="K19" s="98">
        <v>9</v>
      </c>
      <c r="L19" s="97">
        <v>5</v>
      </c>
      <c r="M19" s="98">
        <v>17</v>
      </c>
      <c r="N19" s="97">
        <v>15</v>
      </c>
      <c r="O19" s="98">
        <v>6</v>
      </c>
      <c r="P19" s="97">
        <v>3</v>
      </c>
      <c r="Q19" s="98">
        <v>15</v>
      </c>
      <c r="R19" s="97">
        <v>11</v>
      </c>
      <c r="S19" s="98">
        <v>10</v>
      </c>
      <c r="T19" s="97">
        <v>8</v>
      </c>
      <c r="U19" s="98">
        <v>8</v>
      </c>
      <c r="V19" s="97">
        <v>2</v>
      </c>
      <c r="W19" s="98">
        <v>3</v>
      </c>
      <c r="X19" s="97">
        <v>3</v>
      </c>
      <c r="Y19" s="13"/>
    </row>
    <row r="20" spans="1:24" s="12" customFormat="1" ht="31.5" customHeight="1">
      <c r="A20" s="105">
        <v>13</v>
      </c>
      <c r="B20" s="107" t="s">
        <v>286</v>
      </c>
      <c r="C20" s="101">
        <f t="shared" si="0"/>
        <v>0</v>
      </c>
      <c r="D20" s="102">
        <f t="shared" si="1"/>
        <v>0</v>
      </c>
      <c r="E20" s="98"/>
      <c r="F20" s="98"/>
      <c r="G20" s="98"/>
      <c r="H20" s="98"/>
      <c r="I20" s="98"/>
      <c r="J20" s="98"/>
      <c r="K20" s="98"/>
      <c r="L20" s="98"/>
      <c r="M20" s="98"/>
      <c r="N20" s="98"/>
      <c r="O20" s="98"/>
      <c r="P20" s="98"/>
      <c r="Q20" s="98"/>
      <c r="R20" s="98"/>
      <c r="S20" s="98"/>
      <c r="T20" s="98"/>
      <c r="U20" s="98"/>
      <c r="V20" s="98"/>
      <c r="W20" s="98"/>
      <c r="X20" s="98"/>
    </row>
    <row r="21" spans="1:25" s="12" customFormat="1" ht="31.5" customHeight="1">
      <c r="A21" s="105">
        <v>14</v>
      </c>
      <c r="B21" s="107" t="s">
        <v>287</v>
      </c>
      <c r="C21" s="99">
        <f>E21+G21+I21+K21+M21+O21+Q21+S21+U21+W21</f>
        <v>29</v>
      </c>
      <c r="D21" s="100">
        <f t="shared" si="1"/>
        <v>19</v>
      </c>
      <c r="E21" s="386">
        <f>E9+E10</f>
        <v>0</v>
      </c>
      <c r="F21" s="386">
        <f aca="true" t="shared" si="5" ref="F21:X21">F9+F10</f>
        <v>0</v>
      </c>
      <c r="G21" s="386">
        <f t="shared" si="5"/>
        <v>0</v>
      </c>
      <c r="H21" s="386">
        <f t="shared" si="5"/>
        <v>0</v>
      </c>
      <c r="I21" s="386">
        <f t="shared" si="5"/>
        <v>1</v>
      </c>
      <c r="J21" s="386">
        <f t="shared" si="5"/>
        <v>0</v>
      </c>
      <c r="K21" s="386">
        <f t="shared" si="5"/>
        <v>1</v>
      </c>
      <c r="L21" s="386">
        <f t="shared" si="5"/>
        <v>0</v>
      </c>
      <c r="M21" s="386">
        <f t="shared" si="5"/>
        <v>3</v>
      </c>
      <c r="N21" s="386">
        <f t="shared" si="5"/>
        <v>3</v>
      </c>
      <c r="O21" s="386">
        <f t="shared" si="5"/>
        <v>3</v>
      </c>
      <c r="P21" s="386">
        <f t="shared" si="5"/>
        <v>1</v>
      </c>
      <c r="Q21" s="386">
        <f t="shared" si="5"/>
        <v>6</v>
      </c>
      <c r="R21" s="386">
        <f t="shared" si="5"/>
        <v>4</v>
      </c>
      <c r="S21" s="386">
        <f t="shared" si="5"/>
        <v>8</v>
      </c>
      <c r="T21" s="386">
        <f t="shared" si="5"/>
        <v>7</v>
      </c>
      <c r="U21" s="386">
        <f t="shared" si="5"/>
        <v>5</v>
      </c>
      <c r="V21" s="386">
        <f t="shared" si="5"/>
        <v>2</v>
      </c>
      <c r="W21" s="386">
        <f t="shared" si="5"/>
        <v>2</v>
      </c>
      <c r="X21" s="386">
        <f t="shared" si="5"/>
        <v>2</v>
      </c>
      <c r="Y21" s="13"/>
    </row>
    <row r="22" spans="1:25" s="12" customFormat="1" ht="44.25" customHeight="1">
      <c r="A22" s="105">
        <v>15</v>
      </c>
      <c r="B22" s="107" t="s">
        <v>288</v>
      </c>
      <c r="C22" s="101">
        <f t="shared" si="0"/>
        <v>1</v>
      </c>
      <c r="D22" s="102">
        <f t="shared" si="1"/>
        <v>1</v>
      </c>
      <c r="E22" s="98"/>
      <c r="F22" s="97"/>
      <c r="G22" s="98"/>
      <c r="H22" s="97"/>
      <c r="I22" s="98"/>
      <c r="J22" s="97"/>
      <c r="K22" s="98"/>
      <c r="L22" s="97"/>
      <c r="M22" s="98">
        <v>1</v>
      </c>
      <c r="N22" s="97">
        <v>1</v>
      </c>
      <c r="O22" s="98"/>
      <c r="P22" s="97"/>
      <c r="Q22" s="98"/>
      <c r="R22" s="97"/>
      <c r="S22" s="98"/>
      <c r="T22" s="97"/>
      <c r="U22" s="98"/>
      <c r="V22" s="97"/>
      <c r="W22" s="98"/>
      <c r="X22" s="97"/>
      <c r="Y22" s="13"/>
    </row>
    <row r="23" spans="1:25" s="12" customFormat="1" ht="31.5" customHeight="1">
      <c r="A23" s="105">
        <v>16</v>
      </c>
      <c r="B23" s="107" t="s">
        <v>289</v>
      </c>
      <c r="C23" s="99">
        <f t="shared" si="0"/>
        <v>56</v>
      </c>
      <c r="D23" s="100">
        <f t="shared" si="1"/>
        <v>39</v>
      </c>
      <c r="E23" s="386">
        <f>E11+E12+E13</f>
        <v>0</v>
      </c>
      <c r="F23" s="386">
        <f aca="true" t="shared" si="6" ref="F23:X23">F11+F12+F13</f>
        <v>0</v>
      </c>
      <c r="G23" s="386">
        <f t="shared" si="6"/>
        <v>3</v>
      </c>
      <c r="H23" s="386">
        <f t="shared" si="6"/>
        <v>2</v>
      </c>
      <c r="I23" s="386">
        <f t="shared" si="6"/>
        <v>13</v>
      </c>
      <c r="J23" s="386">
        <f t="shared" si="6"/>
        <v>9</v>
      </c>
      <c r="K23" s="386">
        <f t="shared" si="6"/>
        <v>8</v>
      </c>
      <c r="L23" s="386">
        <f t="shared" si="6"/>
        <v>5</v>
      </c>
      <c r="M23" s="386">
        <f t="shared" si="6"/>
        <v>14</v>
      </c>
      <c r="N23" s="386">
        <f t="shared" si="6"/>
        <v>12</v>
      </c>
      <c r="O23" s="386">
        <f t="shared" si="6"/>
        <v>3</v>
      </c>
      <c r="P23" s="386">
        <f t="shared" si="6"/>
        <v>2</v>
      </c>
      <c r="Q23" s="386">
        <f t="shared" si="6"/>
        <v>9</v>
      </c>
      <c r="R23" s="386">
        <f t="shared" si="6"/>
        <v>7</v>
      </c>
      <c r="S23" s="386">
        <f t="shared" si="6"/>
        <v>2</v>
      </c>
      <c r="T23" s="386">
        <f t="shared" si="6"/>
        <v>1</v>
      </c>
      <c r="U23" s="386">
        <f t="shared" si="6"/>
        <v>3</v>
      </c>
      <c r="V23" s="386">
        <f t="shared" si="6"/>
        <v>0</v>
      </c>
      <c r="W23" s="386">
        <f t="shared" si="6"/>
        <v>1</v>
      </c>
      <c r="X23" s="386">
        <f t="shared" si="6"/>
        <v>1</v>
      </c>
      <c r="Y23" s="13"/>
    </row>
    <row r="24" spans="1:24" s="12" customFormat="1" ht="92.25" customHeight="1">
      <c r="A24" s="105">
        <v>17</v>
      </c>
      <c r="B24" s="107" t="s">
        <v>290</v>
      </c>
      <c r="C24" s="101">
        <f t="shared" si="0"/>
        <v>2</v>
      </c>
      <c r="D24" s="102">
        <f t="shared" si="1"/>
        <v>0</v>
      </c>
      <c r="E24" s="98"/>
      <c r="F24" s="97"/>
      <c r="G24" s="98">
        <v>1</v>
      </c>
      <c r="H24" s="97"/>
      <c r="I24" s="98">
        <v>1</v>
      </c>
      <c r="J24" s="97"/>
      <c r="K24" s="98"/>
      <c r="L24" s="97"/>
      <c r="M24" s="98"/>
      <c r="N24" s="97"/>
      <c r="O24" s="98"/>
      <c r="P24" s="97"/>
      <c r="Q24" s="98"/>
      <c r="R24" s="97"/>
      <c r="S24" s="98"/>
      <c r="T24" s="97"/>
      <c r="U24" s="98"/>
      <c r="V24" s="97"/>
      <c r="W24" s="98"/>
      <c r="X24" s="97"/>
    </row>
    <row r="25" spans="1:25" s="12" customFormat="1" ht="42.75" customHeight="1">
      <c r="A25" s="105">
        <v>18</v>
      </c>
      <c r="B25" s="107" t="s">
        <v>291</v>
      </c>
      <c r="C25" s="99">
        <f t="shared" si="0"/>
        <v>61</v>
      </c>
      <c r="D25" s="100">
        <f t="shared" si="1"/>
        <v>45</v>
      </c>
      <c r="E25" s="98"/>
      <c r="F25" s="97"/>
      <c r="G25" s="98">
        <v>1</v>
      </c>
      <c r="H25" s="97">
        <v>1</v>
      </c>
      <c r="I25" s="98">
        <v>10</v>
      </c>
      <c r="J25" s="97">
        <v>7</v>
      </c>
      <c r="K25" s="98">
        <v>5</v>
      </c>
      <c r="L25" s="97">
        <v>3</v>
      </c>
      <c r="M25" s="98">
        <v>12</v>
      </c>
      <c r="N25" s="97">
        <v>11</v>
      </c>
      <c r="O25" s="98">
        <v>5</v>
      </c>
      <c r="P25" s="97">
        <v>3</v>
      </c>
      <c r="Q25" s="98">
        <v>10</v>
      </c>
      <c r="R25" s="97">
        <v>8</v>
      </c>
      <c r="S25" s="98">
        <v>9</v>
      </c>
      <c r="T25" s="97">
        <v>7</v>
      </c>
      <c r="U25" s="98">
        <v>7</v>
      </c>
      <c r="V25" s="97">
        <v>3</v>
      </c>
      <c r="W25" s="98">
        <v>2</v>
      </c>
      <c r="X25" s="97">
        <v>2</v>
      </c>
      <c r="Y25" s="13"/>
    </row>
    <row r="26" spans="1:25" s="12" customFormat="1" ht="45" customHeight="1">
      <c r="A26" s="105">
        <v>19</v>
      </c>
      <c r="B26" s="107" t="s">
        <v>292</v>
      </c>
      <c r="C26" s="101">
        <f t="shared" si="0"/>
        <v>5</v>
      </c>
      <c r="D26" s="102">
        <f t="shared" si="1"/>
        <v>2</v>
      </c>
      <c r="E26" s="98"/>
      <c r="F26" s="97"/>
      <c r="G26" s="98"/>
      <c r="H26" s="97"/>
      <c r="I26" s="98"/>
      <c r="J26" s="97"/>
      <c r="K26" s="98"/>
      <c r="L26" s="97"/>
      <c r="M26" s="98"/>
      <c r="N26" s="97"/>
      <c r="O26" s="98">
        <v>1</v>
      </c>
      <c r="P26" s="97"/>
      <c r="Q26" s="98">
        <v>2</v>
      </c>
      <c r="R26" s="97">
        <v>1</v>
      </c>
      <c r="S26" s="98"/>
      <c r="T26" s="97"/>
      <c r="U26" s="98">
        <v>1</v>
      </c>
      <c r="V26" s="97"/>
      <c r="W26" s="98">
        <v>1</v>
      </c>
      <c r="X26" s="97">
        <v>1</v>
      </c>
      <c r="Y26" s="13"/>
    </row>
    <row r="27" spans="1:25" s="12" customFormat="1" ht="31.5" customHeight="1">
      <c r="A27" s="105">
        <v>20</v>
      </c>
      <c r="B27" s="108" t="s">
        <v>293</v>
      </c>
      <c r="C27" s="99">
        <f t="shared" si="0"/>
        <v>0</v>
      </c>
      <c r="D27" s="100">
        <f t="shared" si="1"/>
        <v>0</v>
      </c>
      <c r="E27" s="98"/>
      <c r="F27" s="97"/>
      <c r="G27" s="98"/>
      <c r="H27" s="97"/>
      <c r="I27" s="98"/>
      <c r="J27" s="97"/>
      <c r="K27" s="98"/>
      <c r="L27" s="97"/>
      <c r="M27" s="98"/>
      <c r="N27" s="97"/>
      <c r="O27" s="98"/>
      <c r="P27" s="97"/>
      <c r="Q27" s="98"/>
      <c r="R27" s="97"/>
      <c r="S27" s="98"/>
      <c r="T27" s="97"/>
      <c r="U27" s="98"/>
      <c r="V27" s="97"/>
      <c r="W27" s="98"/>
      <c r="X27" s="97"/>
      <c r="Y27" s="13"/>
    </row>
    <row r="28" spans="1:25" s="12" customFormat="1" ht="31.5" customHeight="1">
      <c r="A28" s="105">
        <v>21</v>
      </c>
      <c r="B28" s="108" t="s">
        <v>294</v>
      </c>
      <c r="C28" s="101">
        <f t="shared" si="0"/>
        <v>0</v>
      </c>
      <c r="D28" s="102">
        <f t="shared" si="1"/>
        <v>0</v>
      </c>
      <c r="E28" s="98"/>
      <c r="F28" s="97"/>
      <c r="G28" s="98"/>
      <c r="H28" s="97"/>
      <c r="I28" s="98"/>
      <c r="J28" s="97"/>
      <c r="K28" s="98"/>
      <c r="L28" s="97"/>
      <c r="M28" s="98"/>
      <c r="N28" s="97"/>
      <c r="O28" s="98"/>
      <c r="P28" s="97"/>
      <c r="Q28" s="98"/>
      <c r="R28" s="97"/>
      <c r="S28" s="98"/>
      <c r="T28" s="97"/>
      <c r="U28" s="98"/>
      <c r="V28" s="97"/>
      <c r="W28" s="98"/>
      <c r="X28" s="97"/>
      <c r="Y28" s="13"/>
    </row>
    <row r="29" spans="1:25" s="12" customFormat="1" ht="31.5" customHeight="1">
      <c r="A29" s="105">
        <v>22</v>
      </c>
      <c r="B29" s="108" t="s">
        <v>295</v>
      </c>
      <c r="C29" s="98"/>
      <c r="D29" s="98"/>
      <c r="E29" s="386"/>
      <c r="F29" s="388"/>
      <c r="G29" s="386"/>
      <c r="H29" s="388"/>
      <c r="I29" s="386"/>
      <c r="J29" s="388"/>
      <c r="K29" s="386"/>
      <c r="L29" s="388"/>
      <c r="M29" s="386"/>
      <c r="N29" s="388"/>
      <c r="O29" s="386"/>
      <c r="P29" s="388"/>
      <c r="Q29" s="386"/>
      <c r="R29" s="388"/>
      <c r="S29" s="386"/>
      <c r="T29" s="388"/>
      <c r="U29" s="386"/>
      <c r="V29" s="388"/>
      <c r="W29" s="386"/>
      <c r="X29" s="388"/>
      <c r="Y29" s="13"/>
    </row>
    <row r="30" spans="1:25" s="12" customFormat="1" ht="23.25" customHeight="1">
      <c r="A30" s="105"/>
      <c r="B30" s="667" t="s">
        <v>265</v>
      </c>
      <c r="C30" s="675"/>
      <c r="D30" s="675"/>
      <c r="E30" s="675"/>
      <c r="F30" s="675"/>
      <c r="G30" s="675"/>
      <c r="H30" s="675"/>
      <c r="I30" s="675"/>
      <c r="J30" s="675"/>
      <c r="K30" s="675"/>
      <c r="L30" s="675"/>
      <c r="M30" s="675"/>
      <c r="N30" s="675"/>
      <c r="O30" s="675"/>
      <c r="P30" s="675"/>
      <c r="Q30" s="675"/>
      <c r="R30" s="675"/>
      <c r="S30" s="675"/>
      <c r="T30" s="675"/>
      <c r="U30" s="675"/>
      <c r="V30" s="675"/>
      <c r="W30" s="675"/>
      <c r="X30" s="675"/>
      <c r="Y30" s="13"/>
    </row>
    <row r="31" spans="1:24" s="12" customFormat="1" ht="29.25" customHeight="1">
      <c r="A31" s="105">
        <v>23</v>
      </c>
      <c r="B31" s="108" t="s">
        <v>270</v>
      </c>
      <c r="C31" s="101">
        <f t="shared" si="0"/>
        <v>139</v>
      </c>
      <c r="D31" s="102">
        <f>F31+H31+J31+L31+N31+P31+R31+T31+V31+X31</f>
        <v>98</v>
      </c>
      <c r="E31" s="98">
        <v>4</v>
      </c>
      <c r="F31" s="97">
        <v>3</v>
      </c>
      <c r="G31" s="98">
        <v>4</v>
      </c>
      <c r="H31" s="97">
        <v>3</v>
      </c>
      <c r="I31" s="98">
        <v>15</v>
      </c>
      <c r="J31" s="97">
        <v>10</v>
      </c>
      <c r="K31" s="98">
        <v>11</v>
      </c>
      <c r="L31" s="97">
        <v>6</v>
      </c>
      <c r="M31" s="98">
        <v>23</v>
      </c>
      <c r="N31" s="97">
        <v>20</v>
      </c>
      <c r="O31" s="98">
        <v>8</v>
      </c>
      <c r="P31" s="97">
        <v>5</v>
      </c>
      <c r="Q31" s="98">
        <v>22</v>
      </c>
      <c r="R31" s="97">
        <v>16</v>
      </c>
      <c r="S31" s="98">
        <v>23</v>
      </c>
      <c r="T31" s="97">
        <v>18</v>
      </c>
      <c r="U31" s="98">
        <v>19</v>
      </c>
      <c r="V31" s="97">
        <v>10</v>
      </c>
      <c r="W31" s="98">
        <v>10</v>
      </c>
      <c r="X31" s="97">
        <v>7</v>
      </c>
    </row>
    <row r="32" spans="1:24" s="12" customFormat="1" ht="31.5" customHeight="1">
      <c r="A32" s="105">
        <v>24</v>
      </c>
      <c r="B32" s="108" t="s">
        <v>70</v>
      </c>
      <c r="C32" s="99">
        <f t="shared" si="0"/>
        <v>85</v>
      </c>
      <c r="D32" s="100">
        <f t="shared" si="1"/>
        <v>58</v>
      </c>
      <c r="E32" s="98"/>
      <c r="F32" s="97"/>
      <c r="G32" s="98">
        <v>3</v>
      </c>
      <c r="H32" s="97">
        <v>2</v>
      </c>
      <c r="I32" s="98">
        <v>14</v>
      </c>
      <c r="J32" s="97">
        <v>9</v>
      </c>
      <c r="K32" s="98">
        <v>9</v>
      </c>
      <c r="L32" s="97">
        <v>5</v>
      </c>
      <c r="M32" s="98">
        <v>17</v>
      </c>
      <c r="N32" s="97">
        <v>15</v>
      </c>
      <c r="O32" s="98">
        <v>6</v>
      </c>
      <c r="P32" s="97">
        <v>3</v>
      </c>
      <c r="Q32" s="98">
        <v>15</v>
      </c>
      <c r="R32" s="97">
        <v>11</v>
      </c>
      <c r="S32" s="98">
        <v>10</v>
      </c>
      <c r="T32" s="97">
        <v>8</v>
      </c>
      <c r="U32" s="98">
        <v>8</v>
      </c>
      <c r="V32" s="97">
        <v>2</v>
      </c>
      <c r="W32" s="98">
        <v>3</v>
      </c>
      <c r="X32" s="97">
        <v>3</v>
      </c>
    </row>
    <row r="33" spans="1:24" s="12" customFormat="1" ht="31.5" customHeight="1">
      <c r="A33" s="105">
        <v>25</v>
      </c>
      <c r="B33" s="108" t="s">
        <v>71</v>
      </c>
      <c r="C33" s="101">
        <f t="shared" si="0"/>
        <v>28</v>
      </c>
      <c r="D33" s="102">
        <f>F33+H33+J33+L33+N33+P33+R33+T33+V33+X33</f>
        <v>22</v>
      </c>
      <c r="E33" s="98">
        <v>4</v>
      </c>
      <c r="F33" s="97">
        <v>3</v>
      </c>
      <c r="G33" s="98">
        <v>1</v>
      </c>
      <c r="H33" s="97">
        <v>1</v>
      </c>
      <c r="I33" s="98">
        <v>1</v>
      </c>
      <c r="J33" s="97">
        <v>1</v>
      </c>
      <c r="K33" s="98">
        <v>2</v>
      </c>
      <c r="L33" s="97">
        <v>1</v>
      </c>
      <c r="M33" s="98">
        <v>6</v>
      </c>
      <c r="N33" s="97">
        <v>5</v>
      </c>
      <c r="O33" s="98">
        <v>1</v>
      </c>
      <c r="P33" s="97">
        <v>1</v>
      </c>
      <c r="Q33" s="98">
        <v>1</v>
      </c>
      <c r="R33" s="97">
        <v>1</v>
      </c>
      <c r="S33" s="98">
        <v>5</v>
      </c>
      <c r="T33" s="97">
        <v>4</v>
      </c>
      <c r="U33" s="98">
        <v>7</v>
      </c>
      <c r="V33" s="97">
        <v>5</v>
      </c>
      <c r="W33" s="98"/>
      <c r="X33" s="97"/>
    </row>
    <row r="34" spans="1:24" s="12" customFormat="1" ht="31.5" customHeight="1" thickBot="1">
      <c r="A34" s="109">
        <v>26</v>
      </c>
      <c r="B34" s="110" t="s">
        <v>72</v>
      </c>
      <c r="C34" s="99">
        <f t="shared" si="0"/>
        <v>26</v>
      </c>
      <c r="D34" s="100">
        <f t="shared" si="1"/>
        <v>18</v>
      </c>
      <c r="E34" s="560"/>
      <c r="F34" s="111"/>
      <c r="G34" s="560"/>
      <c r="H34" s="111"/>
      <c r="I34" s="560"/>
      <c r="J34" s="111"/>
      <c r="K34" s="560"/>
      <c r="L34" s="111"/>
      <c r="M34" s="560"/>
      <c r="N34" s="111"/>
      <c r="O34" s="560">
        <v>1</v>
      </c>
      <c r="P34" s="111">
        <v>1</v>
      </c>
      <c r="Q34" s="560">
        <v>6</v>
      </c>
      <c r="R34" s="111">
        <v>4</v>
      </c>
      <c r="S34" s="560">
        <v>8</v>
      </c>
      <c r="T34" s="111">
        <v>6</v>
      </c>
      <c r="U34" s="560">
        <v>4</v>
      </c>
      <c r="V34" s="111">
        <v>3</v>
      </c>
      <c r="W34" s="560">
        <v>7</v>
      </c>
      <c r="X34" s="111">
        <v>4</v>
      </c>
    </row>
    <row r="35" ht="15.75" thickTop="1"/>
  </sheetData>
  <sheetProtection selectLockedCells="1"/>
  <mergeCells count="16">
    <mergeCell ref="B30:X30"/>
    <mergeCell ref="C5:D5"/>
    <mergeCell ref="C1:X1"/>
    <mergeCell ref="M5:N5"/>
    <mergeCell ref="K5:L5"/>
    <mergeCell ref="I5:J5"/>
    <mergeCell ref="G5:H5"/>
    <mergeCell ref="E5:F5"/>
    <mergeCell ref="W5:X5"/>
    <mergeCell ref="U5:V5"/>
    <mergeCell ref="A1:B1"/>
    <mergeCell ref="B18:X18"/>
    <mergeCell ref="S5:T5"/>
    <mergeCell ref="Q5:R5"/>
    <mergeCell ref="O5:P5"/>
    <mergeCell ref="A3:X3"/>
  </mergeCells>
  <conditionalFormatting sqref="E31 G31 I31 K31 M31 O31 Q31 S31 U31 W31 Y8:Y31">
    <cfRule type="cellIs" priority="139" dxfId="670" operator="equal">
      <formula>"грешка!"</formula>
    </cfRule>
  </conditionalFormatting>
  <conditionalFormatting sqref="B32:B34">
    <cfRule type="containsText" priority="138" dxfId="670" operator="containsText" text="грешка">
      <formula>NOT(ISERROR(SEARCH("грешка",B32)))</formula>
    </cfRule>
  </conditionalFormatting>
  <conditionalFormatting sqref="E31 G31 I31 K31 M31 O31 Q31 S31 U31 W31">
    <cfRule type="cellIs" priority="1" dxfId="670" operator="equal">
      <formula>"грешка!"</formula>
    </cfRule>
  </conditionalFormatting>
  <dataValidations count="8">
    <dataValidation type="custom" allowBlank="1" showInputMessage="1" showErrorMessage="1" errorTitle="Грешна стойност" error="Броят на жените е по по-малък или равен на общия брой." sqref="F31:F34 X31:X34 V31:V34 T31:T34 R31:R34 P31:P34 N31:N34 L31:L34 J31:J34 H31:H34">
      <formula1>E31:E55&gt;=F31:F55</formula1>
    </dataValidation>
    <dataValidation operator="equal" allowBlank="1" showInputMessage="1" showErrorMessage="1" sqref="C21"/>
    <dataValidation type="custom" allowBlank="1" showInputMessage="1" showErrorMessage="1" errorTitle="Грешна стойност" error="Броят на жените е по по-малък или равен на общия брой." sqref="H7 F7 X7 V7 T7 R7 P7 N7 L7 J7">
      <formula1>G7:G34&gt;=H7:H34</formula1>
    </dataValidation>
    <dataValidation type="custom" allowBlank="1" showInputMessage="1" showErrorMessage="1" errorTitle="Грешна стойност" error="Броят на жените е по по-малък или равен на общия брой." sqref="F22 H22 X19:X20 F19:F20 H19:H20 J19:J20 L19:L20 N19:N20 P19:P20 R19:R20 T19:T20 V19:V20 J22 L22 N22 P22 R22 T22 V22 X22 H24 F24 X24 V24 T24 R24 P24 N24 L24 J24">
      <formula1>E22:E39&gt;=F22:F39</formula1>
    </dataValidation>
    <dataValidation type="whole" allowBlank="1" showInputMessage="1" showErrorMessage="1" error="Въведете цяло число!" sqref="I8:I17 K8:K17 M8:M17 O8:O17 Q8:Q17 S8:S17 U8:U17 W8:W17 G8:G17 X8 F8 H8 J8 L8 N8 P8 R8 T8 V8 E8:E17">
      <formula1>0</formula1>
      <formula2>1000</formula2>
    </dataValidation>
    <dataValidation type="custom" allowBlank="1" showInputMessage="1" showErrorMessage="1" errorTitle="Грешна стойност" error="Броят на жените е по по-малък или равен на общия брой." sqref="V9:V13 T9:T13 R9:R13 P9:P13 N9:N13 L9:L13 J9:J13 H9:H13 F9:F13 X9:X13 V25:V26 T25:T26 R25:R26 P25:P26 N25:N26 L25:L26 J25:J26 H25:H26 F25:F26 X25:X26">
      <formula1>U9:U31&gt;=V9:V31</formula1>
    </dataValidation>
    <dataValidation type="custom" allowBlank="1" showInputMessage="1" showErrorMessage="1" errorTitle="Грешна стойност" error="Броят на жените е по по-малък или равен на общия брой." sqref="R27:R29 P27:P29 N27:N29 L27:L29 J27:J29 H27:H29 F27:F29 X27:X29 V27:V29 T27:T29">
      <formula1>Q27:Q53&gt;=R27:R53</formula1>
    </dataValidation>
    <dataValidation type="custom" allowBlank="1" showInputMessage="1" showErrorMessage="1" errorTitle="Грешна стойност" error="Броят на жените е по по-малък или равен на общия брой." sqref="F14:F17 X14:X17 V14:V17 T14:T17 R14:R17 P14:P17 N14:N17 L14:L17 J14:J17 H14:H17">
      <formula1>E14:E32&gt;=F14:F32</formula1>
    </dataValidation>
  </dataValidations>
  <printOptions horizontalCentered="1"/>
  <pageMargins left="0.31496062992125984" right="0.31496062992125984" top="0.6299212598425197" bottom="0.5118110236220472" header="0" footer="0"/>
  <pageSetup orientation="landscape" paperSize="9" scale="45" r:id="rId2"/>
  <headerFooter>
    <oddHeader>&amp;L&amp;G&amp;R&amp;F</oddHeader>
    <oddFooter>&amp;LЧовешки ресурси (подпис):                              Гл. счетоводител (подпис):&amp;CНаучен секретар (подпис):                                         Директор (подпис и печат):&amp;Rстр. &amp;P от &amp;N   &amp;A</oddFooter>
  </headerFooter>
  <ignoredErrors>
    <ignoredError sqref="F21" unlockedFormula="1"/>
  </ignoredErrors>
  <legacyDrawingHF r:id="rId1"/>
</worksheet>
</file>

<file path=xl/worksheets/sheet10.xml><?xml version="1.0" encoding="utf-8"?>
<worksheet xmlns="http://schemas.openxmlformats.org/spreadsheetml/2006/main" xmlns:r="http://schemas.openxmlformats.org/officeDocument/2006/relationships">
  <dimension ref="A1:AK32"/>
  <sheetViews>
    <sheetView showGridLines="0" zoomScale="84" zoomScaleNormal="84" zoomScalePageLayoutView="20" workbookViewId="0" topLeftCell="A14">
      <selection activeCell="C15" sqref="C15:AK15"/>
    </sheetView>
  </sheetViews>
  <sheetFormatPr defaultColWidth="9.140625" defaultRowHeight="15"/>
  <cols>
    <col min="1" max="1" width="17.57421875" style="1" customWidth="1"/>
    <col min="2" max="2" width="9.8515625" style="2" customWidth="1"/>
    <col min="3" max="3" width="15.421875" style="1" customWidth="1"/>
    <col min="4" max="5" width="7.57421875" style="2" customWidth="1"/>
    <col min="6" max="6" width="17.8515625" style="1" customWidth="1"/>
    <col min="7" max="7" width="12.8515625" style="1" customWidth="1"/>
    <col min="8" max="8" width="12.57421875" style="1" customWidth="1"/>
    <col min="9" max="9" width="15.28125" style="1" customWidth="1"/>
    <col min="10" max="10" width="22.140625" style="1" customWidth="1"/>
    <col min="11" max="11" width="12.57421875" style="1" customWidth="1"/>
    <col min="12" max="12" width="12.28125" style="1" customWidth="1"/>
    <col min="13" max="13" width="11.00390625" style="1" customWidth="1"/>
    <col min="14" max="14" width="8.8515625" style="1" customWidth="1"/>
    <col min="15" max="15" width="13.421875" style="1" bestFit="1" customWidth="1"/>
    <col min="16" max="16" width="18.140625" style="1" customWidth="1"/>
    <col min="17" max="17" width="7.57421875" style="1" customWidth="1"/>
    <col min="18" max="18" width="13.421875" style="1" bestFit="1" customWidth="1"/>
    <col min="19" max="19" width="16.00390625" style="1" customWidth="1"/>
    <col min="20" max="20" width="17.28125" style="1" customWidth="1"/>
    <col min="21" max="21" width="13.421875" style="1" bestFit="1" customWidth="1"/>
    <col min="22" max="23" width="13.421875" style="1" customWidth="1"/>
    <col min="24" max="24" width="11.140625" style="1" customWidth="1"/>
    <col min="25" max="25" width="9.28125" style="1" customWidth="1"/>
    <col min="26" max="26" width="9.7109375" style="1" customWidth="1"/>
    <col min="27" max="27" width="9.00390625" style="1" customWidth="1"/>
    <col min="28" max="28" width="10.00390625" style="1" customWidth="1"/>
    <col min="29" max="32" width="9.140625" style="1" customWidth="1"/>
    <col min="33" max="33" width="13.57421875" style="1" customWidth="1"/>
    <col min="34" max="34" width="13.7109375" style="1" customWidth="1"/>
    <col min="35" max="35" width="10.28125" style="1" customWidth="1"/>
    <col min="36" max="36" width="9.7109375" style="1" customWidth="1"/>
    <col min="37" max="37" width="11.28125" style="1" customWidth="1"/>
    <col min="38" max="16384" width="9.140625" style="1" customWidth="1"/>
  </cols>
  <sheetData>
    <row r="1" spans="1:14" s="114" customFormat="1" ht="18.75">
      <c r="A1" s="770" t="s">
        <v>58</v>
      </c>
      <c r="B1" s="770"/>
      <c r="C1" s="770"/>
      <c r="D1" s="770"/>
      <c r="E1" s="770"/>
      <c r="F1" s="696" t="str">
        <f>Name</f>
        <v>Институт по микробиология "Стефан Ангелов"  - БАН</v>
      </c>
      <c r="G1" s="696"/>
      <c r="H1" s="696"/>
      <c r="I1" s="696"/>
      <c r="J1" s="696"/>
      <c r="K1" s="696"/>
      <c r="L1" s="696"/>
      <c r="M1" s="696"/>
      <c r="N1" s="696"/>
    </row>
    <row r="2" spans="4:6" s="114" customFormat="1" ht="21.75" customHeight="1">
      <c r="D2" s="2"/>
      <c r="E2" s="2"/>
      <c r="F2" s="115"/>
    </row>
    <row r="3" spans="1:32" s="116" customFormat="1" ht="207.75" customHeight="1">
      <c r="A3" s="771" t="s">
        <v>308</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329"/>
      <c r="AE3" s="329"/>
      <c r="AF3" s="329"/>
    </row>
    <row r="4" spans="2:10" s="117" customFormat="1" ht="15.75">
      <c r="B4" s="114"/>
      <c r="D4" s="2"/>
      <c r="E4" s="2"/>
      <c r="F4" s="114"/>
      <c r="G4" s="114"/>
      <c r="H4" s="114"/>
      <c r="I4" s="114"/>
      <c r="J4" s="114"/>
    </row>
    <row r="5" spans="1:23" s="119" customFormat="1" ht="23.25" customHeight="1">
      <c r="A5" s="772" t="s">
        <v>57</v>
      </c>
      <c r="B5" s="772"/>
      <c r="C5" s="772"/>
      <c r="D5" s="772"/>
      <c r="E5" s="772"/>
      <c r="F5" s="118">
        <f>COUNTA(A12:A31)</f>
        <v>5</v>
      </c>
      <c r="G5" s="716" t="s">
        <v>267</v>
      </c>
      <c r="H5" s="716"/>
      <c r="I5" s="716"/>
      <c r="J5" s="377">
        <f>SUM(W12:W31)</f>
        <v>163693.9</v>
      </c>
      <c r="K5" s="36"/>
      <c r="L5" s="717" t="s">
        <v>268</v>
      </c>
      <c r="M5" s="717"/>
      <c r="N5" s="717"/>
      <c r="O5" s="717"/>
      <c r="P5" s="718">
        <f>SUM(X12:X31)</f>
        <v>0</v>
      </c>
      <c r="Q5" s="718"/>
      <c r="R5" s="36"/>
      <c r="S5" s="716" t="s">
        <v>269</v>
      </c>
      <c r="T5" s="716"/>
      <c r="U5" s="716"/>
      <c r="V5" s="716"/>
      <c r="W5" s="377">
        <f>SUM(Z12:Z31)</f>
        <v>0</v>
      </c>
    </row>
    <row r="6" spans="4:6" s="119" customFormat="1" ht="15.75" thickBot="1">
      <c r="D6" s="36"/>
      <c r="E6" s="36"/>
      <c r="F6" s="120"/>
    </row>
    <row r="7" spans="1:37" s="121" customFormat="1" ht="72.75" customHeight="1" thickBot="1" thickTop="1">
      <c r="A7" s="723" t="s">
        <v>240</v>
      </c>
      <c r="B7" s="723" t="s">
        <v>238</v>
      </c>
      <c r="C7" s="789" t="s">
        <v>134</v>
      </c>
      <c r="D7" s="754" t="s">
        <v>187</v>
      </c>
      <c r="E7" s="755"/>
      <c r="F7" s="723" t="s">
        <v>96</v>
      </c>
      <c r="G7" s="760" t="s">
        <v>241</v>
      </c>
      <c r="H7" s="723" t="s">
        <v>242</v>
      </c>
      <c r="I7" s="723" t="s">
        <v>124</v>
      </c>
      <c r="J7" s="723" t="s">
        <v>239</v>
      </c>
      <c r="K7" s="745" t="s">
        <v>246</v>
      </c>
      <c r="L7" s="746"/>
      <c r="M7" s="723" t="s">
        <v>299</v>
      </c>
      <c r="N7" s="769" t="s">
        <v>98</v>
      </c>
      <c r="O7" s="769"/>
      <c r="P7" s="769"/>
      <c r="Q7" s="769"/>
      <c r="R7" s="769"/>
      <c r="S7" s="769"/>
      <c r="T7" s="769"/>
      <c r="U7" s="769"/>
      <c r="V7" s="769"/>
      <c r="W7" s="760" t="s">
        <v>300</v>
      </c>
      <c r="X7" s="741" t="s">
        <v>301</v>
      </c>
      <c r="Y7" s="742"/>
      <c r="Z7" s="741" t="s">
        <v>302</v>
      </c>
      <c r="AA7" s="742"/>
      <c r="AB7" s="723" t="s">
        <v>252</v>
      </c>
      <c r="AC7" s="723" t="s">
        <v>99</v>
      </c>
      <c r="AD7" s="727" t="s">
        <v>250</v>
      </c>
      <c r="AE7" s="728"/>
      <c r="AF7" s="729"/>
      <c r="AG7" s="780" t="s">
        <v>356</v>
      </c>
      <c r="AH7" s="781"/>
      <c r="AI7" s="789" t="s">
        <v>137</v>
      </c>
      <c r="AJ7" s="773" t="s">
        <v>309</v>
      </c>
      <c r="AK7" s="774"/>
    </row>
    <row r="8" spans="1:37" s="121" customFormat="1" ht="59.25" customHeight="1" thickBot="1" thickTop="1">
      <c r="A8" s="724"/>
      <c r="B8" s="751"/>
      <c r="C8" s="790"/>
      <c r="D8" s="756"/>
      <c r="E8" s="757"/>
      <c r="F8" s="724"/>
      <c r="G8" s="767"/>
      <c r="H8" s="724"/>
      <c r="I8" s="724"/>
      <c r="J8" s="724"/>
      <c r="K8" s="747"/>
      <c r="L8" s="748"/>
      <c r="M8" s="724"/>
      <c r="N8" s="739" t="s">
        <v>52</v>
      </c>
      <c r="O8" s="739"/>
      <c r="P8" s="739"/>
      <c r="Q8" s="739" t="s">
        <v>53</v>
      </c>
      <c r="R8" s="739"/>
      <c r="S8" s="739"/>
      <c r="T8" s="739" t="s">
        <v>54</v>
      </c>
      <c r="U8" s="739"/>
      <c r="V8" s="739"/>
      <c r="W8" s="761"/>
      <c r="X8" s="763"/>
      <c r="Y8" s="764"/>
      <c r="Z8" s="743"/>
      <c r="AA8" s="744"/>
      <c r="AB8" s="724"/>
      <c r="AC8" s="724"/>
      <c r="AD8" s="730" t="s">
        <v>100</v>
      </c>
      <c r="AE8" s="733" t="s">
        <v>251</v>
      </c>
      <c r="AF8" s="736" t="s">
        <v>101</v>
      </c>
      <c r="AG8" s="782"/>
      <c r="AH8" s="783"/>
      <c r="AI8" s="790"/>
      <c r="AJ8" s="775"/>
      <c r="AK8" s="776"/>
    </row>
    <row r="9" spans="1:37" s="121" customFormat="1" ht="54.75" customHeight="1" thickBot="1">
      <c r="A9" s="725"/>
      <c r="B9" s="752"/>
      <c r="C9" s="791"/>
      <c r="D9" s="758"/>
      <c r="E9" s="759"/>
      <c r="F9" s="725"/>
      <c r="G9" s="767"/>
      <c r="H9" s="725"/>
      <c r="I9" s="725"/>
      <c r="J9" s="725"/>
      <c r="K9" s="749"/>
      <c r="L9" s="750"/>
      <c r="M9" s="725"/>
      <c r="N9" s="779" t="s">
        <v>256</v>
      </c>
      <c r="O9" s="722"/>
      <c r="P9" s="719" t="s">
        <v>126</v>
      </c>
      <c r="Q9" s="779" t="s">
        <v>256</v>
      </c>
      <c r="R9" s="722"/>
      <c r="S9" s="719" t="s">
        <v>126</v>
      </c>
      <c r="T9" s="779" t="s">
        <v>256</v>
      </c>
      <c r="U9" s="722"/>
      <c r="V9" s="719" t="s">
        <v>126</v>
      </c>
      <c r="W9" s="761"/>
      <c r="X9" s="719" t="s">
        <v>126</v>
      </c>
      <c r="Y9" s="740" t="s">
        <v>247</v>
      </c>
      <c r="Z9" s="719" t="s">
        <v>126</v>
      </c>
      <c r="AA9" s="740" t="s">
        <v>248</v>
      </c>
      <c r="AB9" s="725"/>
      <c r="AC9" s="725"/>
      <c r="AD9" s="731"/>
      <c r="AE9" s="734"/>
      <c r="AF9" s="737"/>
      <c r="AG9" s="784"/>
      <c r="AH9" s="785"/>
      <c r="AI9" s="791"/>
      <c r="AJ9" s="777"/>
      <c r="AK9" s="778"/>
    </row>
    <row r="10" spans="1:37" s="121" customFormat="1" ht="178.5" customHeight="1" thickBot="1">
      <c r="A10" s="726"/>
      <c r="B10" s="753"/>
      <c r="C10" s="793"/>
      <c r="D10" s="96" t="s">
        <v>185</v>
      </c>
      <c r="E10" s="96" t="s">
        <v>186</v>
      </c>
      <c r="F10" s="726"/>
      <c r="G10" s="768"/>
      <c r="H10" s="726"/>
      <c r="I10" s="726"/>
      <c r="J10" s="726"/>
      <c r="K10" s="43" t="s">
        <v>49</v>
      </c>
      <c r="L10" s="44" t="s">
        <v>50</v>
      </c>
      <c r="M10" s="726"/>
      <c r="N10" s="45" t="s">
        <v>125</v>
      </c>
      <c r="O10" s="48" t="s">
        <v>127</v>
      </c>
      <c r="P10" s="720"/>
      <c r="Q10" s="45" t="s">
        <v>125</v>
      </c>
      <c r="R10" s="48" t="s">
        <v>127</v>
      </c>
      <c r="S10" s="720"/>
      <c r="T10" s="45" t="s">
        <v>125</v>
      </c>
      <c r="U10" s="48" t="s">
        <v>127</v>
      </c>
      <c r="V10" s="720"/>
      <c r="W10" s="762"/>
      <c r="X10" s="720"/>
      <c r="Y10" s="720"/>
      <c r="Z10" s="720"/>
      <c r="AA10" s="720"/>
      <c r="AB10" s="726"/>
      <c r="AC10" s="726"/>
      <c r="AD10" s="732"/>
      <c r="AE10" s="735"/>
      <c r="AF10" s="738"/>
      <c r="AG10" s="385" t="s">
        <v>310</v>
      </c>
      <c r="AH10" s="123" t="s">
        <v>311</v>
      </c>
      <c r="AI10" s="792"/>
      <c r="AJ10" s="122" t="s">
        <v>42</v>
      </c>
      <c r="AK10" s="124" t="s">
        <v>141</v>
      </c>
    </row>
    <row r="11" spans="1:37" s="121" customFormat="1" ht="18" customHeight="1" thickBot="1">
      <c r="A11" s="41" t="s">
        <v>84</v>
      </c>
      <c r="B11" s="42" t="s">
        <v>85</v>
      </c>
      <c r="C11" s="42" t="s">
        <v>86</v>
      </c>
      <c r="D11" s="42" t="s">
        <v>87</v>
      </c>
      <c r="E11" s="42" t="s">
        <v>102</v>
      </c>
      <c r="F11" s="42" t="s">
        <v>103</v>
      </c>
      <c r="G11" s="42" t="s">
        <v>104</v>
      </c>
      <c r="H11" s="42" t="s">
        <v>105</v>
      </c>
      <c r="I11" s="42" t="s">
        <v>106</v>
      </c>
      <c r="J11" s="42" t="s">
        <v>107</v>
      </c>
      <c r="K11" s="42" t="s">
        <v>108</v>
      </c>
      <c r="L11" s="42" t="s">
        <v>109</v>
      </c>
      <c r="M11" s="42" t="s">
        <v>110</v>
      </c>
      <c r="N11" s="42" t="s">
        <v>111</v>
      </c>
      <c r="O11" s="42" t="s">
        <v>112</v>
      </c>
      <c r="P11" s="42" t="s">
        <v>113</v>
      </c>
      <c r="Q11" s="42" t="s">
        <v>114</v>
      </c>
      <c r="R11" s="42" t="s">
        <v>115</v>
      </c>
      <c r="S11" s="42" t="s">
        <v>116</v>
      </c>
      <c r="T11" s="42" t="s">
        <v>117</v>
      </c>
      <c r="U11" s="42" t="s">
        <v>118</v>
      </c>
      <c r="V11" s="42" t="s">
        <v>119</v>
      </c>
      <c r="W11" s="42" t="s">
        <v>120</v>
      </c>
      <c r="X11" s="42" t="s">
        <v>121</v>
      </c>
      <c r="Y11" s="42" t="s">
        <v>122</v>
      </c>
      <c r="Z11" s="42" t="s">
        <v>128</v>
      </c>
      <c r="AA11" s="42" t="s">
        <v>129</v>
      </c>
      <c r="AB11" s="42" t="s">
        <v>130</v>
      </c>
      <c r="AC11" s="42" t="s">
        <v>135</v>
      </c>
      <c r="AD11" s="42" t="s">
        <v>136</v>
      </c>
      <c r="AE11" s="42" t="s">
        <v>138</v>
      </c>
      <c r="AF11" s="141" t="s">
        <v>139</v>
      </c>
      <c r="AG11" s="42" t="s">
        <v>140</v>
      </c>
      <c r="AH11" s="42" t="s">
        <v>188</v>
      </c>
      <c r="AI11" s="42" t="s">
        <v>253</v>
      </c>
      <c r="AJ11" s="42" t="s">
        <v>254</v>
      </c>
      <c r="AK11" s="141" t="s">
        <v>255</v>
      </c>
    </row>
    <row r="12" spans="1:37" s="39" customFormat="1" ht="180" thickBot="1" thickTop="1">
      <c r="A12" s="160" t="s">
        <v>539</v>
      </c>
      <c r="B12" s="340"/>
      <c r="C12" s="450" t="s">
        <v>540</v>
      </c>
      <c r="D12" s="465">
        <v>2008</v>
      </c>
      <c r="E12" s="466">
        <v>2009</v>
      </c>
      <c r="F12" s="473" t="s">
        <v>541</v>
      </c>
      <c r="G12" s="161" t="s">
        <v>509</v>
      </c>
      <c r="H12" s="450" t="s">
        <v>542</v>
      </c>
      <c r="I12" s="450" t="s">
        <v>543</v>
      </c>
      <c r="J12" s="450" t="s">
        <v>544</v>
      </c>
      <c r="K12" s="466">
        <v>2009</v>
      </c>
      <c r="L12" s="466">
        <v>2013</v>
      </c>
      <c r="M12" s="449" t="s">
        <v>956</v>
      </c>
      <c r="N12" s="163"/>
      <c r="O12" s="483"/>
      <c r="P12" s="484"/>
      <c r="Q12" s="474"/>
      <c r="R12" s="486"/>
      <c r="S12" s="486"/>
      <c r="T12" s="163" t="s">
        <v>132</v>
      </c>
      <c r="U12" s="483">
        <v>380400</v>
      </c>
      <c r="V12" s="484">
        <v>741780</v>
      </c>
      <c r="W12" s="490">
        <v>103621.71</v>
      </c>
      <c r="X12" s="328"/>
      <c r="Y12" s="334"/>
      <c r="Z12" s="328"/>
      <c r="AA12" s="334"/>
      <c r="AB12" s="410" t="s">
        <v>249</v>
      </c>
      <c r="AC12" s="449" t="s">
        <v>376</v>
      </c>
      <c r="AD12" s="455">
        <v>4</v>
      </c>
      <c r="AE12" s="455"/>
      <c r="AF12" s="455"/>
      <c r="AG12" s="182"/>
      <c r="AH12" s="183"/>
      <c r="AI12" s="184"/>
      <c r="AJ12" s="185"/>
      <c r="AK12" s="177"/>
    </row>
    <row r="13" spans="1:37" s="39" customFormat="1" ht="307.5" thickBot="1" thickTop="1">
      <c r="A13" s="471" t="s">
        <v>545</v>
      </c>
      <c r="B13" s="342"/>
      <c r="C13" s="449" t="s">
        <v>546</v>
      </c>
      <c r="D13" s="475">
        <v>2008</v>
      </c>
      <c r="E13" s="475">
        <v>2009</v>
      </c>
      <c r="F13" s="472">
        <v>222628</v>
      </c>
      <c r="G13" s="161" t="s">
        <v>509</v>
      </c>
      <c r="H13" s="449" t="s">
        <v>547</v>
      </c>
      <c r="I13" s="449" t="s">
        <v>548</v>
      </c>
      <c r="J13" s="450" t="s">
        <v>549</v>
      </c>
      <c r="K13" s="466">
        <v>2009</v>
      </c>
      <c r="L13" s="466">
        <v>2013</v>
      </c>
      <c r="M13" s="449" t="s">
        <v>956</v>
      </c>
      <c r="N13" s="489" t="s">
        <v>132</v>
      </c>
      <c r="O13" s="485">
        <v>576000</v>
      </c>
      <c r="P13" s="486">
        <v>1123200</v>
      </c>
      <c r="Q13" s="475" t="s">
        <v>132</v>
      </c>
      <c r="R13" s="485">
        <v>576000</v>
      </c>
      <c r="S13" s="486">
        <v>1123200</v>
      </c>
      <c r="T13" s="489" t="s">
        <v>132</v>
      </c>
      <c r="U13" s="485">
        <v>576000</v>
      </c>
      <c r="V13" s="491">
        <v>112656</v>
      </c>
      <c r="W13" s="491">
        <v>38069.1</v>
      </c>
      <c r="X13" s="174"/>
      <c r="Y13" s="337"/>
      <c r="Z13" s="174"/>
      <c r="AA13" s="337"/>
      <c r="AB13" s="410"/>
      <c r="AC13" s="449" t="s">
        <v>364</v>
      </c>
      <c r="AD13" s="455">
        <v>14</v>
      </c>
      <c r="AE13" s="455">
        <v>2</v>
      </c>
      <c r="AF13" s="455"/>
      <c r="AG13" s="182"/>
      <c r="AH13" s="183"/>
      <c r="AI13" s="184"/>
      <c r="AJ13" s="185"/>
      <c r="AK13" s="177"/>
    </row>
    <row r="14" spans="1:37" s="39" customFormat="1" ht="135" customHeight="1" thickBot="1" thickTop="1">
      <c r="A14" s="471" t="s">
        <v>550</v>
      </c>
      <c r="B14" s="342"/>
      <c r="C14" s="449" t="s">
        <v>551</v>
      </c>
      <c r="D14" s="475">
        <v>2009</v>
      </c>
      <c r="E14" s="475">
        <v>2009</v>
      </c>
      <c r="F14" s="471" t="s">
        <v>552</v>
      </c>
      <c r="G14" s="161" t="s">
        <v>526</v>
      </c>
      <c r="H14" s="449" t="s">
        <v>458</v>
      </c>
      <c r="I14" s="449" t="s">
        <v>553</v>
      </c>
      <c r="J14" s="449"/>
      <c r="K14" s="466">
        <v>2010</v>
      </c>
      <c r="L14" s="466">
        <v>2013</v>
      </c>
      <c r="M14" s="449" t="s">
        <v>39</v>
      </c>
      <c r="N14" s="489" t="s">
        <v>132</v>
      </c>
      <c r="O14" s="485">
        <v>75000</v>
      </c>
      <c r="P14" s="487">
        <f>O14*1.9583</f>
        <v>146872.5</v>
      </c>
      <c r="Q14" s="475" t="s">
        <v>132</v>
      </c>
      <c r="R14" s="483">
        <v>75000</v>
      </c>
      <c r="S14" s="484" t="s">
        <v>554</v>
      </c>
      <c r="T14" s="163" t="s">
        <v>555</v>
      </c>
      <c r="U14" s="483">
        <v>75000</v>
      </c>
      <c r="V14" s="484" t="s">
        <v>556</v>
      </c>
      <c r="W14" s="491">
        <v>22003.09</v>
      </c>
      <c r="X14" s="174"/>
      <c r="Y14" s="337"/>
      <c r="Z14" s="174"/>
      <c r="AA14" s="337"/>
      <c r="AB14" s="410" t="s">
        <v>488</v>
      </c>
      <c r="AC14" s="449" t="s">
        <v>376</v>
      </c>
      <c r="AD14" s="455">
        <v>2</v>
      </c>
      <c r="AE14" s="455">
        <v>1</v>
      </c>
      <c r="AF14" s="455">
        <v>1</v>
      </c>
      <c r="AG14" s="182"/>
      <c r="AH14" s="476">
        <v>1</v>
      </c>
      <c r="AI14" s="477"/>
      <c r="AJ14" s="185"/>
      <c r="AK14" s="177"/>
    </row>
    <row r="15" spans="1:37" s="39" customFormat="1" ht="175.5" customHeight="1" thickBot="1" thickTop="1">
      <c r="A15" s="478" t="s">
        <v>557</v>
      </c>
      <c r="B15" s="342"/>
      <c r="C15" s="482" t="s">
        <v>558</v>
      </c>
      <c r="D15" s="475">
        <v>2009</v>
      </c>
      <c r="E15" s="475">
        <v>2010</v>
      </c>
      <c r="F15" s="478">
        <v>245872</v>
      </c>
      <c r="G15" s="161" t="s">
        <v>509</v>
      </c>
      <c r="H15" s="482" t="s">
        <v>394</v>
      </c>
      <c r="I15" s="449" t="s">
        <v>559</v>
      </c>
      <c r="J15" s="482" t="s">
        <v>560</v>
      </c>
      <c r="K15" s="466">
        <v>2010</v>
      </c>
      <c r="L15" s="466">
        <v>2013</v>
      </c>
      <c r="M15" s="449" t="s">
        <v>97</v>
      </c>
      <c r="N15" s="489" t="s">
        <v>132</v>
      </c>
      <c r="O15" s="483">
        <v>13801</v>
      </c>
      <c r="P15" s="484">
        <v>26884</v>
      </c>
      <c r="Q15" s="484" t="s">
        <v>561</v>
      </c>
      <c r="R15" s="483">
        <v>13801</v>
      </c>
      <c r="S15" s="484">
        <v>26884</v>
      </c>
      <c r="T15" s="163" t="s">
        <v>561</v>
      </c>
      <c r="U15" s="483">
        <v>13801</v>
      </c>
      <c r="V15" s="484">
        <v>26884</v>
      </c>
      <c r="W15" s="491"/>
      <c r="X15" s="174"/>
      <c r="Y15" s="337"/>
      <c r="Z15" s="174"/>
      <c r="AA15" s="337"/>
      <c r="AB15" s="479" t="s">
        <v>488</v>
      </c>
      <c r="AC15" s="482"/>
      <c r="AD15" s="480">
        <v>4</v>
      </c>
      <c r="AE15" s="480">
        <v>1</v>
      </c>
      <c r="AF15" s="480">
        <v>1</v>
      </c>
      <c r="AG15" s="182"/>
      <c r="AH15" s="183"/>
      <c r="AI15" s="184"/>
      <c r="AJ15" s="185"/>
      <c r="AK15" s="177"/>
    </row>
    <row r="16" spans="1:37" s="39" customFormat="1" ht="84" customHeight="1" thickBot="1" thickTop="1">
      <c r="A16" s="160" t="s">
        <v>562</v>
      </c>
      <c r="B16" s="340"/>
      <c r="C16" s="161" t="s">
        <v>563</v>
      </c>
      <c r="D16" s="161">
        <v>2013</v>
      </c>
      <c r="E16" s="161">
        <v>2013</v>
      </c>
      <c r="F16" s="162"/>
      <c r="G16" s="161" t="s">
        <v>526</v>
      </c>
      <c r="H16" s="450" t="s">
        <v>904</v>
      </c>
      <c r="I16" s="450" t="s">
        <v>564</v>
      </c>
      <c r="J16" s="450"/>
      <c r="K16" s="466">
        <v>2013</v>
      </c>
      <c r="L16" s="466">
        <v>2014</v>
      </c>
      <c r="M16" s="450" t="s">
        <v>39</v>
      </c>
      <c r="N16" s="163"/>
      <c r="O16" s="483"/>
      <c r="P16" s="484"/>
      <c r="Q16" s="488"/>
      <c r="R16" s="483"/>
      <c r="S16" s="484"/>
      <c r="T16" s="163"/>
      <c r="U16" s="483"/>
      <c r="V16" s="491">
        <v>1400</v>
      </c>
      <c r="W16" s="492"/>
      <c r="X16" s="166"/>
      <c r="Y16" s="333"/>
      <c r="Z16" s="166"/>
      <c r="AA16" s="333"/>
      <c r="AB16" s="167" t="s">
        <v>249</v>
      </c>
      <c r="AC16" s="493" t="s">
        <v>409</v>
      </c>
      <c r="AD16" s="371">
        <v>3</v>
      </c>
      <c r="AE16" s="372"/>
      <c r="AF16" s="184"/>
      <c r="AG16" s="178"/>
      <c r="AH16" s="179"/>
      <c r="AI16" s="180"/>
      <c r="AJ16" s="181">
        <v>1</v>
      </c>
      <c r="AK16" s="168">
        <v>10</v>
      </c>
    </row>
    <row r="17" spans="1:37" s="39" customFormat="1" ht="74.25" customHeight="1" thickBot="1" thickTop="1">
      <c r="A17" s="321"/>
      <c r="B17" s="341"/>
      <c r="C17" s="161"/>
      <c r="D17" s="393"/>
      <c r="E17" s="323"/>
      <c r="F17" s="324"/>
      <c r="G17" s="161"/>
      <c r="H17" s="161"/>
      <c r="I17" s="161"/>
      <c r="J17" s="323"/>
      <c r="K17" s="161"/>
      <c r="L17" s="161"/>
      <c r="M17" s="161"/>
      <c r="N17" s="325"/>
      <c r="O17" s="326"/>
      <c r="P17" s="327"/>
      <c r="Q17" s="325"/>
      <c r="R17" s="326"/>
      <c r="S17" s="327"/>
      <c r="T17" s="325"/>
      <c r="U17" s="326"/>
      <c r="V17" s="174"/>
      <c r="W17" s="328"/>
      <c r="X17" s="328"/>
      <c r="Y17" s="334"/>
      <c r="Z17" s="328"/>
      <c r="AA17" s="334"/>
      <c r="AB17" s="322"/>
      <c r="AC17" s="323"/>
      <c r="AD17" s="390"/>
      <c r="AE17" s="391"/>
      <c r="AF17" s="184"/>
      <c r="AG17" s="394"/>
      <c r="AH17" s="395"/>
      <c r="AI17" s="396"/>
      <c r="AJ17" s="397"/>
      <c r="AK17" s="392"/>
    </row>
    <row r="18" spans="1:37" s="39" customFormat="1" ht="19.5" customHeight="1" thickBot="1" thickTop="1">
      <c r="A18" s="321"/>
      <c r="B18" s="341"/>
      <c r="C18" s="161"/>
      <c r="D18" s="393"/>
      <c r="E18" s="323"/>
      <c r="F18" s="324"/>
      <c r="G18" s="161"/>
      <c r="H18" s="161"/>
      <c r="I18" s="161"/>
      <c r="J18" s="323"/>
      <c r="K18" s="161"/>
      <c r="L18" s="161"/>
      <c r="M18" s="161"/>
      <c r="N18" s="325"/>
      <c r="O18" s="326"/>
      <c r="P18" s="327"/>
      <c r="Q18" s="325"/>
      <c r="R18" s="326"/>
      <c r="S18" s="327"/>
      <c r="T18" s="325"/>
      <c r="U18" s="326"/>
      <c r="V18" s="174"/>
      <c r="W18" s="328"/>
      <c r="X18" s="328"/>
      <c r="Y18" s="334"/>
      <c r="Z18" s="328"/>
      <c r="AA18" s="334"/>
      <c r="AB18" s="322"/>
      <c r="AC18" s="323"/>
      <c r="AD18" s="390"/>
      <c r="AE18" s="391"/>
      <c r="AF18" s="184"/>
      <c r="AG18" s="394"/>
      <c r="AH18" s="395"/>
      <c r="AI18" s="396"/>
      <c r="AJ18" s="397"/>
      <c r="AK18" s="392"/>
    </row>
    <row r="19" spans="1:37" s="39" customFormat="1" ht="19.5" customHeight="1" thickBot="1" thickTop="1">
      <c r="A19" s="321"/>
      <c r="B19" s="341"/>
      <c r="C19" s="161"/>
      <c r="D19" s="393"/>
      <c r="E19" s="323"/>
      <c r="F19" s="324"/>
      <c r="G19" s="161"/>
      <c r="H19" s="161"/>
      <c r="I19" s="161"/>
      <c r="J19" s="323"/>
      <c r="K19" s="161"/>
      <c r="L19" s="161"/>
      <c r="M19" s="161"/>
      <c r="N19" s="325"/>
      <c r="O19" s="326"/>
      <c r="P19" s="327"/>
      <c r="Q19" s="325"/>
      <c r="R19" s="326"/>
      <c r="S19" s="327"/>
      <c r="T19" s="325"/>
      <c r="U19" s="326"/>
      <c r="V19" s="174"/>
      <c r="W19" s="328"/>
      <c r="X19" s="328"/>
      <c r="Y19" s="334"/>
      <c r="Z19" s="328"/>
      <c r="AA19" s="334"/>
      <c r="AB19" s="322"/>
      <c r="AC19" s="323"/>
      <c r="AD19" s="390"/>
      <c r="AE19" s="391"/>
      <c r="AF19" s="184"/>
      <c r="AG19" s="394"/>
      <c r="AH19" s="395"/>
      <c r="AI19" s="396"/>
      <c r="AJ19" s="397"/>
      <c r="AK19" s="392"/>
    </row>
    <row r="20" spans="1:37" s="39" customFormat="1" ht="19.5" customHeight="1" thickBot="1" thickTop="1">
      <c r="A20" s="321"/>
      <c r="B20" s="341"/>
      <c r="C20" s="161"/>
      <c r="D20" s="393"/>
      <c r="E20" s="323"/>
      <c r="F20" s="324"/>
      <c r="G20" s="161"/>
      <c r="H20" s="161"/>
      <c r="I20" s="161"/>
      <c r="J20" s="323"/>
      <c r="K20" s="161"/>
      <c r="L20" s="161"/>
      <c r="M20" s="161"/>
      <c r="N20" s="325"/>
      <c r="O20" s="326"/>
      <c r="P20" s="327"/>
      <c r="Q20" s="325"/>
      <c r="R20" s="326"/>
      <c r="S20" s="327"/>
      <c r="T20" s="325"/>
      <c r="U20" s="326"/>
      <c r="V20" s="174"/>
      <c r="W20" s="328"/>
      <c r="X20" s="328"/>
      <c r="Y20" s="334"/>
      <c r="Z20" s="328"/>
      <c r="AA20" s="334"/>
      <c r="AB20" s="322"/>
      <c r="AC20" s="323"/>
      <c r="AD20" s="390"/>
      <c r="AE20" s="391"/>
      <c r="AF20" s="184"/>
      <c r="AG20" s="394"/>
      <c r="AH20" s="395"/>
      <c r="AI20" s="396"/>
      <c r="AJ20" s="397"/>
      <c r="AK20" s="392"/>
    </row>
    <row r="21" spans="1:37" s="39" customFormat="1" ht="19.5" customHeight="1" thickBot="1" thickTop="1">
      <c r="A21" s="321"/>
      <c r="B21" s="341"/>
      <c r="C21" s="161"/>
      <c r="D21" s="393"/>
      <c r="E21" s="323"/>
      <c r="F21" s="324"/>
      <c r="G21" s="161"/>
      <c r="H21" s="161"/>
      <c r="I21" s="161"/>
      <c r="J21" s="323"/>
      <c r="K21" s="161"/>
      <c r="L21" s="161"/>
      <c r="M21" s="161"/>
      <c r="N21" s="325"/>
      <c r="O21" s="326"/>
      <c r="P21" s="327"/>
      <c r="Q21" s="325"/>
      <c r="R21" s="326"/>
      <c r="S21" s="327"/>
      <c r="T21" s="325"/>
      <c r="U21" s="326"/>
      <c r="V21" s="174"/>
      <c r="W21" s="328"/>
      <c r="X21" s="328"/>
      <c r="Y21" s="334"/>
      <c r="Z21" s="328"/>
      <c r="AA21" s="334"/>
      <c r="AB21" s="322"/>
      <c r="AC21" s="323"/>
      <c r="AD21" s="390"/>
      <c r="AE21" s="391"/>
      <c r="AF21" s="184"/>
      <c r="AG21" s="394"/>
      <c r="AH21" s="395"/>
      <c r="AI21" s="396"/>
      <c r="AJ21" s="397"/>
      <c r="AK21" s="392"/>
    </row>
    <row r="22" spans="1:37" s="39" customFormat="1" ht="19.5" customHeight="1" thickBot="1" thickTop="1">
      <c r="A22" s="321"/>
      <c r="B22" s="341"/>
      <c r="C22" s="161"/>
      <c r="D22" s="393"/>
      <c r="E22" s="323"/>
      <c r="F22" s="324"/>
      <c r="G22" s="161"/>
      <c r="H22" s="161"/>
      <c r="I22" s="161"/>
      <c r="J22" s="323"/>
      <c r="K22" s="161"/>
      <c r="L22" s="161"/>
      <c r="M22" s="161"/>
      <c r="N22" s="325"/>
      <c r="O22" s="326"/>
      <c r="P22" s="327"/>
      <c r="Q22" s="325"/>
      <c r="R22" s="326"/>
      <c r="S22" s="327"/>
      <c r="T22" s="325"/>
      <c r="U22" s="326"/>
      <c r="V22" s="174"/>
      <c r="W22" s="328"/>
      <c r="X22" s="328"/>
      <c r="Y22" s="334"/>
      <c r="Z22" s="328"/>
      <c r="AA22" s="334"/>
      <c r="AB22" s="322"/>
      <c r="AC22" s="323"/>
      <c r="AD22" s="390"/>
      <c r="AE22" s="391"/>
      <c r="AF22" s="184"/>
      <c r="AG22" s="394"/>
      <c r="AH22" s="395"/>
      <c r="AI22" s="396"/>
      <c r="AJ22" s="397"/>
      <c r="AK22" s="392"/>
    </row>
    <row r="23" spans="1:37" s="39" customFormat="1" ht="16.5" customHeight="1" thickBot="1" thickTop="1">
      <c r="A23" s="321"/>
      <c r="B23" s="341"/>
      <c r="C23" s="161"/>
      <c r="D23" s="323"/>
      <c r="E23" s="323"/>
      <c r="F23" s="324"/>
      <c r="G23" s="161"/>
      <c r="H23" s="161"/>
      <c r="I23" s="161"/>
      <c r="J23" s="323"/>
      <c r="K23" s="161"/>
      <c r="L23" s="161"/>
      <c r="M23" s="161"/>
      <c r="N23" s="325"/>
      <c r="O23" s="326"/>
      <c r="P23" s="327"/>
      <c r="Q23" s="325"/>
      <c r="R23" s="326"/>
      <c r="S23" s="327"/>
      <c r="T23" s="325"/>
      <c r="U23" s="326"/>
      <c r="V23" s="174"/>
      <c r="W23" s="328"/>
      <c r="X23" s="328"/>
      <c r="Y23" s="334"/>
      <c r="Z23" s="328"/>
      <c r="AA23" s="334"/>
      <c r="AB23" s="322"/>
      <c r="AC23" s="323"/>
      <c r="AD23" s="175"/>
      <c r="AE23" s="176"/>
      <c r="AF23" s="184"/>
      <c r="AG23" s="182"/>
      <c r="AH23" s="183"/>
      <c r="AI23" s="184"/>
      <c r="AJ23" s="185"/>
      <c r="AK23" s="177"/>
    </row>
    <row r="24" spans="1:37" s="39" customFormat="1" ht="14.25" thickBot="1" thickTop="1">
      <c r="A24" s="169"/>
      <c r="B24" s="342"/>
      <c r="C24" s="161"/>
      <c r="D24" s="170"/>
      <c r="E24" s="170"/>
      <c r="F24" s="171"/>
      <c r="G24" s="161"/>
      <c r="H24" s="161"/>
      <c r="I24" s="161"/>
      <c r="J24" s="170"/>
      <c r="K24" s="161"/>
      <c r="L24" s="161"/>
      <c r="M24" s="161"/>
      <c r="N24" s="336"/>
      <c r="O24" s="172"/>
      <c r="P24" s="173"/>
      <c r="Q24" s="336"/>
      <c r="R24" s="172"/>
      <c r="S24" s="173"/>
      <c r="T24" s="336"/>
      <c r="U24" s="172"/>
      <c r="V24" s="174"/>
      <c r="W24" s="174"/>
      <c r="X24" s="174"/>
      <c r="Y24" s="337"/>
      <c r="Z24" s="174"/>
      <c r="AA24" s="337"/>
      <c r="AB24" s="335"/>
      <c r="AC24" s="170"/>
      <c r="AD24" s="175"/>
      <c r="AE24" s="176"/>
      <c r="AF24" s="184"/>
      <c r="AG24" s="182"/>
      <c r="AH24" s="183"/>
      <c r="AI24" s="184"/>
      <c r="AJ24" s="185"/>
      <c r="AK24" s="177"/>
    </row>
    <row r="25" spans="1:37" s="39" customFormat="1" ht="14.25" thickBot="1" thickTop="1">
      <c r="A25" s="169"/>
      <c r="B25" s="342"/>
      <c r="C25" s="161"/>
      <c r="D25" s="170"/>
      <c r="E25" s="170"/>
      <c r="F25" s="171"/>
      <c r="G25" s="161"/>
      <c r="H25" s="161"/>
      <c r="I25" s="161"/>
      <c r="J25" s="170"/>
      <c r="K25" s="161"/>
      <c r="L25" s="161"/>
      <c r="M25" s="161"/>
      <c r="N25" s="336"/>
      <c r="O25" s="172"/>
      <c r="P25" s="173"/>
      <c r="Q25" s="336"/>
      <c r="R25" s="172"/>
      <c r="S25" s="173"/>
      <c r="T25" s="336"/>
      <c r="U25" s="172"/>
      <c r="V25" s="174"/>
      <c r="W25" s="174"/>
      <c r="X25" s="174"/>
      <c r="Y25" s="337"/>
      <c r="Z25" s="174"/>
      <c r="AA25" s="337"/>
      <c r="AB25" s="335"/>
      <c r="AC25" s="170"/>
      <c r="AD25" s="175"/>
      <c r="AE25" s="176"/>
      <c r="AF25" s="184"/>
      <c r="AG25" s="182"/>
      <c r="AH25" s="183"/>
      <c r="AI25" s="184"/>
      <c r="AJ25" s="185"/>
      <c r="AK25" s="177"/>
    </row>
    <row r="26" spans="1:37" s="39" customFormat="1" ht="14.25" thickBot="1" thickTop="1">
      <c r="A26" s="169"/>
      <c r="B26" s="342"/>
      <c r="C26" s="161"/>
      <c r="D26" s="170"/>
      <c r="E26" s="170"/>
      <c r="F26" s="171"/>
      <c r="G26" s="161"/>
      <c r="H26" s="161"/>
      <c r="I26" s="161"/>
      <c r="J26" s="170"/>
      <c r="K26" s="161"/>
      <c r="L26" s="161"/>
      <c r="M26" s="161"/>
      <c r="N26" s="336"/>
      <c r="O26" s="172"/>
      <c r="P26" s="173"/>
      <c r="Q26" s="336"/>
      <c r="R26" s="172"/>
      <c r="S26" s="173"/>
      <c r="T26" s="336"/>
      <c r="U26" s="172"/>
      <c r="V26" s="174"/>
      <c r="W26" s="174"/>
      <c r="X26" s="174"/>
      <c r="Y26" s="337"/>
      <c r="Z26" s="174"/>
      <c r="AA26" s="337"/>
      <c r="AB26" s="335"/>
      <c r="AC26" s="170"/>
      <c r="AD26" s="175"/>
      <c r="AE26" s="176"/>
      <c r="AF26" s="184"/>
      <c r="AG26" s="182"/>
      <c r="AH26" s="183"/>
      <c r="AI26" s="184"/>
      <c r="AJ26" s="185"/>
      <c r="AK26" s="177"/>
    </row>
    <row r="27" spans="1:37" s="39" customFormat="1" ht="14.25" thickBot="1" thickTop="1">
      <c r="A27" s="169"/>
      <c r="B27" s="342"/>
      <c r="C27" s="161"/>
      <c r="D27" s="170"/>
      <c r="E27" s="170"/>
      <c r="F27" s="171"/>
      <c r="G27" s="161"/>
      <c r="H27" s="161"/>
      <c r="I27" s="161"/>
      <c r="J27" s="170"/>
      <c r="K27" s="161"/>
      <c r="L27" s="161"/>
      <c r="M27" s="161"/>
      <c r="N27" s="336"/>
      <c r="O27" s="172"/>
      <c r="P27" s="173"/>
      <c r="Q27" s="336"/>
      <c r="R27" s="172"/>
      <c r="S27" s="173"/>
      <c r="T27" s="336"/>
      <c r="U27" s="172"/>
      <c r="V27" s="174"/>
      <c r="W27" s="174"/>
      <c r="X27" s="174"/>
      <c r="Y27" s="337"/>
      <c r="Z27" s="174"/>
      <c r="AA27" s="337"/>
      <c r="AB27" s="335"/>
      <c r="AC27" s="170"/>
      <c r="AD27" s="175"/>
      <c r="AE27" s="176"/>
      <c r="AF27" s="184"/>
      <c r="AG27" s="182"/>
      <c r="AH27" s="183"/>
      <c r="AI27" s="184"/>
      <c r="AJ27" s="185"/>
      <c r="AK27" s="177"/>
    </row>
    <row r="28" spans="1:37" s="39" customFormat="1" ht="14.25" thickBot="1" thickTop="1">
      <c r="A28" s="169"/>
      <c r="B28" s="342"/>
      <c r="C28" s="161"/>
      <c r="D28" s="170"/>
      <c r="E28" s="170"/>
      <c r="F28" s="171"/>
      <c r="G28" s="161"/>
      <c r="H28" s="161"/>
      <c r="I28" s="161"/>
      <c r="J28" s="170"/>
      <c r="K28" s="161"/>
      <c r="L28" s="161"/>
      <c r="M28" s="161"/>
      <c r="N28" s="336"/>
      <c r="O28" s="172"/>
      <c r="P28" s="173"/>
      <c r="Q28" s="336"/>
      <c r="R28" s="172"/>
      <c r="S28" s="173"/>
      <c r="T28" s="336"/>
      <c r="U28" s="172"/>
      <c r="V28" s="174"/>
      <c r="W28" s="174"/>
      <c r="X28" s="174"/>
      <c r="Y28" s="337"/>
      <c r="Z28" s="174"/>
      <c r="AA28" s="337"/>
      <c r="AB28" s="335"/>
      <c r="AC28" s="170"/>
      <c r="AD28" s="175"/>
      <c r="AE28" s="176"/>
      <c r="AF28" s="184"/>
      <c r="AG28" s="182"/>
      <c r="AH28" s="183"/>
      <c r="AI28" s="184"/>
      <c r="AJ28" s="185"/>
      <c r="AK28" s="177"/>
    </row>
    <row r="29" spans="1:37" s="39" customFormat="1" ht="14.25" thickBot="1" thickTop="1">
      <c r="A29" s="169"/>
      <c r="B29" s="342"/>
      <c r="C29" s="161"/>
      <c r="D29" s="170"/>
      <c r="E29" s="170"/>
      <c r="F29" s="171"/>
      <c r="G29" s="161"/>
      <c r="H29" s="161"/>
      <c r="I29" s="161"/>
      <c r="J29" s="170"/>
      <c r="K29" s="161"/>
      <c r="L29" s="161"/>
      <c r="M29" s="161"/>
      <c r="N29" s="336"/>
      <c r="O29" s="172"/>
      <c r="P29" s="173"/>
      <c r="Q29" s="336"/>
      <c r="R29" s="172"/>
      <c r="S29" s="173"/>
      <c r="T29" s="336"/>
      <c r="U29" s="172"/>
      <c r="V29" s="174"/>
      <c r="W29" s="174"/>
      <c r="X29" s="174"/>
      <c r="Y29" s="337"/>
      <c r="Z29" s="174"/>
      <c r="AA29" s="337"/>
      <c r="AB29" s="335"/>
      <c r="AC29" s="170"/>
      <c r="AD29" s="175"/>
      <c r="AE29" s="176"/>
      <c r="AF29" s="184"/>
      <c r="AG29" s="182"/>
      <c r="AH29" s="183"/>
      <c r="AI29" s="184"/>
      <c r="AJ29" s="185"/>
      <c r="AK29" s="177"/>
    </row>
    <row r="30" spans="1:37" s="39" customFormat="1" ht="14.25" thickBot="1" thickTop="1">
      <c r="A30" s="169"/>
      <c r="B30" s="342"/>
      <c r="C30" s="161"/>
      <c r="D30" s="170"/>
      <c r="E30" s="170"/>
      <c r="F30" s="171"/>
      <c r="G30" s="161"/>
      <c r="H30" s="161"/>
      <c r="I30" s="161"/>
      <c r="J30" s="170"/>
      <c r="K30" s="161"/>
      <c r="L30" s="161"/>
      <c r="M30" s="161"/>
      <c r="N30" s="336"/>
      <c r="O30" s="172"/>
      <c r="P30" s="173"/>
      <c r="Q30" s="336"/>
      <c r="R30" s="172"/>
      <c r="S30" s="173"/>
      <c r="T30" s="336"/>
      <c r="U30" s="172"/>
      <c r="V30" s="174"/>
      <c r="W30" s="174"/>
      <c r="X30" s="174"/>
      <c r="Y30" s="337"/>
      <c r="Z30" s="174"/>
      <c r="AA30" s="337"/>
      <c r="AB30" s="335"/>
      <c r="AC30" s="170"/>
      <c r="AD30" s="175"/>
      <c r="AE30" s="176"/>
      <c r="AF30" s="184"/>
      <c r="AG30" s="182"/>
      <c r="AH30" s="183"/>
      <c r="AI30" s="184"/>
      <c r="AJ30" s="185"/>
      <c r="AK30" s="177"/>
    </row>
    <row r="31" spans="1:37" s="39" customFormat="1" ht="13.5" thickTop="1">
      <c r="A31" s="169"/>
      <c r="B31" s="342"/>
      <c r="C31" s="161"/>
      <c r="D31" s="170"/>
      <c r="E31" s="170"/>
      <c r="F31" s="171"/>
      <c r="G31" s="161"/>
      <c r="H31" s="161"/>
      <c r="I31" s="161"/>
      <c r="J31" s="170"/>
      <c r="K31" s="161"/>
      <c r="L31" s="161"/>
      <c r="M31" s="161"/>
      <c r="N31" s="336"/>
      <c r="O31" s="172"/>
      <c r="P31" s="173"/>
      <c r="Q31" s="336"/>
      <c r="R31" s="172"/>
      <c r="S31" s="173"/>
      <c r="T31" s="336"/>
      <c r="U31" s="172"/>
      <c r="V31" s="174"/>
      <c r="W31" s="174"/>
      <c r="X31" s="174"/>
      <c r="Y31" s="337"/>
      <c r="Z31" s="174"/>
      <c r="AA31" s="337"/>
      <c r="AB31" s="335"/>
      <c r="AC31" s="170"/>
      <c r="AD31" s="175"/>
      <c r="AE31" s="176"/>
      <c r="AF31" s="184"/>
      <c r="AG31" s="182"/>
      <c r="AH31" s="183"/>
      <c r="AI31" s="184"/>
      <c r="AJ31" s="185"/>
      <c r="AK31" s="177"/>
    </row>
    <row r="32" spans="1:37" s="39" customFormat="1" ht="16.5" customHeight="1" thickBot="1">
      <c r="A32" s="786" t="s">
        <v>182</v>
      </c>
      <c r="B32" s="787"/>
      <c r="C32" s="787"/>
      <c r="D32" s="787"/>
      <c r="E32" s="787"/>
      <c r="F32" s="787"/>
      <c r="G32" s="787"/>
      <c r="H32" s="787"/>
      <c r="I32" s="787"/>
      <c r="J32" s="787"/>
      <c r="K32" s="787"/>
      <c r="L32" s="787"/>
      <c r="M32" s="787"/>
      <c r="N32" s="787"/>
      <c r="O32" s="787"/>
      <c r="P32" s="787"/>
      <c r="Q32" s="787"/>
      <c r="R32" s="787"/>
      <c r="S32" s="787"/>
      <c r="T32" s="787"/>
      <c r="U32" s="787"/>
      <c r="V32" s="787"/>
      <c r="W32" s="787"/>
      <c r="X32" s="787"/>
      <c r="Y32" s="787"/>
      <c r="Z32" s="787"/>
      <c r="AA32" s="787"/>
      <c r="AB32" s="787"/>
      <c r="AC32" s="787"/>
      <c r="AD32" s="787"/>
      <c r="AE32" s="787"/>
      <c r="AF32" s="787"/>
      <c r="AG32" s="787"/>
      <c r="AH32" s="787"/>
      <c r="AI32" s="787"/>
      <c r="AJ32" s="787"/>
      <c r="AK32" s="788"/>
    </row>
    <row r="33" ht="16.5" thickTop="1"/>
  </sheetData>
  <sheetProtection insertRows="0" deleteRows="0"/>
  <mergeCells count="46">
    <mergeCell ref="AD7:AF7"/>
    <mergeCell ref="N8:P8"/>
    <mergeCell ref="Q8:S8"/>
    <mergeCell ref="AD8:AD10"/>
    <mergeCell ref="AE8:AE10"/>
    <mergeCell ref="AF8:AF10"/>
    <mergeCell ref="Z9:Z10"/>
    <mergeCell ref="AA9:AA10"/>
    <mergeCell ref="Z7:AA8"/>
    <mergeCell ref="X9:X10"/>
    <mergeCell ref="C7:C10"/>
    <mergeCell ref="F7:F10"/>
    <mergeCell ref="Y9:Y10"/>
    <mergeCell ref="W7:W10"/>
    <mergeCell ref="AB7:AB10"/>
    <mergeCell ref="AC7:AC10"/>
    <mergeCell ref="I7:I10"/>
    <mergeCell ref="J7:J10"/>
    <mergeCell ref="A1:E1"/>
    <mergeCell ref="F1:N1"/>
    <mergeCell ref="AG7:AH9"/>
    <mergeCell ref="A32:AK32"/>
    <mergeCell ref="D7:E9"/>
    <mergeCell ref="A3:AC3"/>
    <mergeCell ref="A5:E5"/>
    <mergeCell ref="A7:A10"/>
    <mergeCell ref="B7:B10"/>
    <mergeCell ref="AI7:AI10"/>
    <mergeCell ref="G5:I5"/>
    <mergeCell ref="L5:O5"/>
    <mergeCell ref="P5:Q5"/>
    <mergeCell ref="S5:V5"/>
    <mergeCell ref="T9:U9"/>
    <mergeCell ref="V9:V10"/>
    <mergeCell ref="G7:G10"/>
    <mergeCell ref="H7:H10"/>
    <mergeCell ref="AJ7:AK9"/>
    <mergeCell ref="K7:L9"/>
    <mergeCell ref="M7:M10"/>
    <mergeCell ref="N7:V7"/>
    <mergeCell ref="X7:Y8"/>
    <mergeCell ref="T8:V8"/>
    <mergeCell ref="N9:O9"/>
    <mergeCell ref="P9:P10"/>
    <mergeCell ref="Q9:R9"/>
    <mergeCell ref="S9:S10"/>
  </mergeCells>
  <conditionalFormatting sqref="C12:C31">
    <cfRule type="expression" priority="32" dxfId="0">
      <formula>AND(COUNTBLANK($A12)=0,COUNTBLANK($C12)=1)</formula>
    </cfRule>
  </conditionalFormatting>
  <conditionalFormatting sqref="G12:G31">
    <cfRule type="expression" priority="31" dxfId="0">
      <formula>AND(COUNTBLANK($A12)=0,COUNTBLANK($G12)=1)</formula>
    </cfRule>
  </conditionalFormatting>
  <conditionalFormatting sqref="H12:H31">
    <cfRule type="expression" priority="30" dxfId="0">
      <formula>AND(COUNTBLANK($A12)=0,COUNTBLANK($H12)=1)</formula>
    </cfRule>
  </conditionalFormatting>
  <conditionalFormatting sqref="I12:I31">
    <cfRule type="expression" priority="29" dxfId="0">
      <formula>AND(COUNTBLANK($A12)=0,COUNTBLANK($I12)=1)</formula>
    </cfRule>
  </conditionalFormatting>
  <conditionalFormatting sqref="K12:K31">
    <cfRule type="expression" priority="28" dxfId="0">
      <formula>AND(COUNTBLANK($A12)=0,COUNTBLANK($K12)=1)</formula>
    </cfRule>
  </conditionalFormatting>
  <conditionalFormatting sqref="L12:L31">
    <cfRule type="expression" priority="27" dxfId="0">
      <formula>AND(COUNTBLANK($A12)=0,COUNTBLANK($L12)=1)</formula>
    </cfRule>
  </conditionalFormatting>
  <conditionalFormatting sqref="M12:M31">
    <cfRule type="expression" priority="26" dxfId="0">
      <formula>AND(COUNTBLANK($A12)=0,COUNTBLANK($M12)=1)</formula>
    </cfRule>
  </conditionalFormatting>
  <conditionalFormatting sqref="D12:D31">
    <cfRule type="expression" priority="24" dxfId="0">
      <formula>AND(COUNTBLANK($A12)=0,COUNTBLANK($D12)=1)</formula>
    </cfRule>
  </conditionalFormatting>
  <conditionalFormatting sqref="E12:E31">
    <cfRule type="expression" priority="23" dxfId="0">
      <formula>AND(COUNTBLANK($A12)=0,COUNTBLANK($E12)=1)</formula>
    </cfRule>
  </conditionalFormatting>
  <conditionalFormatting sqref="V12:V31">
    <cfRule type="expression" priority="22" dxfId="0">
      <formula>AND(COUNTBLANK($A12)=0,COUNTBLANK($V12)=1)</formula>
    </cfRule>
  </conditionalFormatting>
  <conditionalFormatting sqref="A12:A31">
    <cfRule type="expression" priority="43" dxfId="674" stopIfTrue="1">
      <formula>COUNTIF($A$12:$A$31,A12)&gt;1</formula>
    </cfRule>
  </conditionalFormatting>
  <conditionalFormatting sqref="A12">
    <cfRule type="expression" priority="3" dxfId="673" stopIfTrue="1">
      <formula>AND(COUNTIF($A$13:$A$13,A12)&gt;1,NOT(ISBLANK(A12)))</formula>
    </cfRule>
  </conditionalFormatting>
  <conditionalFormatting sqref="M15">
    <cfRule type="expression" priority="2" dxfId="0">
      <formula>AND(COUNTBLANK($A15)=0,COUNTBLANK($M15)=1)</formula>
    </cfRule>
  </conditionalFormatting>
  <conditionalFormatting sqref="V15">
    <cfRule type="expression" priority="1" dxfId="0">
      <formula>AND(COUNTBLANK($A15)=0,COUNTBLANK($V15)=1)</formula>
    </cfRule>
  </conditionalFormatting>
  <dataValidations count="10">
    <dataValidation type="whole" operator="lessThanOrEqual" allowBlank="1" showInputMessage="1" showErrorMessage="1" promptTitle="Въведете година" prompt="ГГГГ" error="Въведете година с четири цифри" sqref="K17:K31">
      <formula1>2013</formula1>
    </dataValidation>
    <dataValidation type="whole" allowBlank="1" showInputMessage="1" showErrorMessage="1" error="Въведете годината с четири цифри" sqref="D17:E31">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7:G31">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7:M31">
      <formula1>Текущ</formula1>
    </dataValidation>
    <dataValidation type="list" allowBlank="1" showInputMessage="1" showErrorMessage="1" promptTitle="Въведете едно от:" prompt="EUR&#10;USD" sqref="Q17:Q31 T17:T31 N17:N31">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7:AB31">
      <formula1>Да</formula1>
    </dataValidation>
    <dataValidation type="whole" operator="greaterThanOrEqual" allowBlank="1" showInputMessage="1" showErrorMessage="1" promptTitle="Въведете година" prompt="ГГГГ" error="Въведете година с четири цифри" sqref="L17:L31">
      <formula1>2010</formula1>
    </dataValidation>
    <dataValidation allowBlank="1" showInputMessage="1" showErrorMessage="1" promptTitle="Въведете едно от:" prompt="Да&#10;Не" sqref="AB12:AB16"/>
    <dataValidation allowBlank="1" showInputMessage="1" showErrorMessage="1" promptTitle="Въведете едно от:" prompt="EUR&#10;USD" sqref="N13:N15 T13:T15 Q12:Q15"/>
    <dataValidation allowBlank="1" showInputMessage="1" showErrorMessage="1" promptTitle="Въведете едно от:" prompt="Текущ&#10;Приключил" sqref="M12:M15"/>
  </dataValidations>
  <printOptions horizontalCentered="1"/>
  <pageMargins left="0.2362204724409449" right="0.2362204724409449" top="0.7480314960629921" bottom="0.7480314960629921" header="0" footer="0"/>
  <pageSetup orientation="landscape" paperSize="9" scale="3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1.xml><?xml version="1.0" encoding="utf-8"?>
<worksheet xmlns="http://schemas.openxmlformats.org/spreadsheetml/2006/main" xmlns:r="http://schemas.openxmlformats.org/officeDocument/2006/relationships">
  <dimension ref="A1:AK34"/>
  <sheetViews>
    <sheetView showGridLines="0" zoomScale="74" zoomScaleNormal="74" zoomScalePageLayoutView="20" workbookViewId="0" topLeftCell="A16">
      <selection activeCell="F5" sqref="F5"/>
    </sheetView>
  </sheetViews>
  <sheetFormatPr defaultColWidth="9.140625" defaultRowHeight="15"/>
  <cols>
    <col min="1" max="1" width="18.7109375" style="1" customWidth="1"/>
    <col min="2" max="2" width="10.421875" style="2" customWidth="1"/>
    <col min="3" max="3" width="15.421875" style="1" customWidth="1"/>
    <col min="4" max="5" width="7.57421875" style="2" customWidth="1"/>
    <col min="6" max="6" width="11.28125" style="1" customWidth="1"/>
    <col min="7" max="7" width="15.421875" style="1" customWidth="1"/>
    <col min="8" max="8" width="14.57421875" style="1" customWidth="1"/>
    <col min="9" max="9" width="17.28125" style="1" customWidth="1"/>
    <col min="10" max="10" width="19.8515625" style="1" customWidth="1"/>
    <col min="11" max="11" width="10.140625" style="1" customWidth="1"/>
    <col min="12" max="12" width="10.421875" style="1" customWidth="1"/>
    <col min="13" max="13" width="10.140625" style="1" customWidth="1"/>
    <col min="14" max="14" width="7.8515625" style="1" customWidth="1"/>
    <col min="15" max="15" width="12.140625" style="1" customWidth="1"/>
    <col min="16" max="16" width="14.421875" style="1" customWidth="1"/>
    <col min="17" max="17" width="8.421875" style="1" customWidth="1"/>
    <col min="18" max="18" width="13.28125" style="1" customWidth="1"/>
    <col min="19" max="19" width="7.8515625" style="1" customWidth="1"/>
    <col min="20" max="20" width="8.140625" style="1" customWidth="1"/>
    <col min="21" max="21" width="11.57421875" style="1" customWidth="1"/>
    <col min="22" max="22" width="10.28125" style="1" customWidth="1"/>
    <col min="23" max="23" width="14.00390625" style="1" customWidth="1"/>
    <col min="24" max="24" width="9.57421875" style="1" customWidth="1"/>
    <col min="25" max="25" width="11.00390625" style="1" customWidth="1"/>
    <col min="26" max="26" width="9.7109375" style="1" customWidth="1"/>
    <col min="27" max="27" width="9.28125" style="1" customWidth="1"/>
    <col min="28" max="28" width="10.421875" style="1" customWidth="1"/>
    <col min="29" max="29" width="10.00390625" style="1" customWidth="1"/>
    <col min="30" max="30" width="9.28125" style="1" customWidth="1"/>
    <col min="31" max="31" width="9.140625" style="1" customWidth="1"/>
    <col min="32" max="32" width="8.57421875" style="1" customWidth="1"/>
    <col min="33" max="33" width="10.28125" style="1" customWidth="1"/>
    <col min="34" max="34" width="10.8515625" style="1" customWidth="1"/>
    <col min="35" max="35" width="9.140625" style="1" customWidth="1"/>
    <col min="36" max="36" width="10.28125" style="1" customWidth="1"/>
    <col min="37" max="37" width="10.57421875" style="1" customWidth="1"/>
    <col min="38" max="16384" width="9.140625" style="1" customWidth="1"/>
  </cols>
  <sheetData>
    <row r="1" spans="1:14" s="2" customFormat="1" ht="18.75">
      <c r="A1" s="765" t="s">
        <v>58</v>
      </c>
      <c r="B1" s="765"/>
      <c r="C1" s="765"/>
      <c r="D1" s="765"/>
      <c r="E1" s="765"/>
      <c r="F1" s="696" t="str">
        <f>Name</f>
        <v>Институт по микробиология "Стефан Ангелов"  - БАН</v>
      </c>
      <c r="G1" s="696"/>
      <c r="H1" s="696"/>
      <c r="I1" s="696"/>
      <c r="J1" s="696"/>
      <c r="K1" s="696"/>
      <c r="L1" s="696"/>
      <c r="M1" s="696"/>
      <c r="N1" s="696"/>
    </row>
    <row r="2" s="2" customFormat="1" ht="21.75" customHeight="1">
      <c r="F2" s="46"/>
    </row>
    <row r="3" spans="1:29" s="7" customFormat="1" ht="236.25" customHeight="1">
      <c r="A3" s="766" t="s">
        <v>312</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row>
    <row r="4" spans="6:10" ht="15.75">
      <c r="F4" s="2"/>
      <c r="G4" s="2"/>
      <c r="H4" s="2"/>
      <c r="I4" s="2"/>
      <c r="J4" s="2"/>
    </row>
    <row r="5" spans="1:23" s="36" customFormat="1" ht="23.25" customHeight="1">
      <c r="A5" s="716" t="s">
        <v>57</v>
      </c>
      <c r="B5" s="716"/>
      <c r="C5" s="716"/>
      <c r="D5" s="716"/>
      <c r="E5" s="716"/>
      <c r="F5" s="47">
        <f>COUNTA(A12:A31)</f>
        <v>6</v>
      </c>
      <c r="G5" s="716" t="s">
        <v>267</v>
      </c>
      <c r="H5" s="716"/>
      <c r="I5" s="716"/>
      <c r="J5" s="377">
        <f>SUM(W12:W31)</f>
        <v>0</v>
      </c>
      <c r="L5" s="717" t="s">
        <v>268</v>
      </c>
      <c r="M5" s="717"/>
      <c r="N5" s="717"/>
      <c r="O5" s="717"/>
      <c r="P5" s="718">
        <f>SUM(X12:X31)</f>
        <v>0</v>
      </c>
      <c r="Q5" s="718"/>
      <c r="S5" s="716" t="s">
        <v>269</v>
      </c>
      <c r="T5" s="716"/>
      <c r="U5" s="716"/>
      <c r="V5" s="716"/>
      <c r="W5" s="377">
        <f>SUM(Z12:Z31)</f>
        <v>0</v>
      </c>
    </row>
    <row r="6" s="36" customFormat="1" ht="15.75" thickBot="1">
      <c r="F6" s="37"/>
    </row>
    <row r="7" spans="1:37" s="121" customFormat="1" ht="75.75" customHeight="1" thickBot="1" thickTop="1">
      <c r="A7" s="723" t="s">
        <v>240</v>
      </c>
      <c r="B7" s="723" t="s">
        <v>238</v>
      </c>
      <c r="C7" s="723" t="s">
        <v>123</v>
      </c>
      <c r="D7" s="754" t="s">
        <v>187</v>
      </c>
      <c r="E7" s="755"/>
      <c r="F7" s="723" t="s">
        <v>96</v>
      </c>
      <c r="G7" s="760" t="s">
        <v>241</v>
      </c>
      <c r="H7" s="723" t="s">
        <v>242</v>
      </c>
      <c r="I7" s="723" t="s">
        <v>124</v>
      </c>
      <c r="J7" s="723" t="s">
        <v>239</v>
      </c>
      <c r="K7" s="745" t="s">
        <v>246</v>
      </c>
      <c r="L7" s="746"/>
      <c r="M7" s="723" t="s">
        <v>299</v>
      </c>
      <c r="N7" s="769" t="s">
        <v>98</v>
      </c>
      <c r="O7" s="769"/>
      <c r="P7" s="769"/>
      <c r="Q7" s="769"/>
      <c r="R7" s="769"/>
      <c r="S7" s="769"/>
      <c r="T7" s="769"/>
      <c r="U7" s="769"/>
      <c r="V7" s="769"/>
      <c r="W7" s="760" t="s">
        <v>300</v>
      </c>
      <c r="X7" s="741" t="s">
        <v>301</v>
      </c>
      <c r="Y7" s="742"/>
      <c r="Z7" s="741" t="s">
        <v>302</v>
      </c>
      <c r="AA7" s="742"/>
      <c r="AB7" s="723" t="s">
        <v>252</v>
      </c>
      <c r="AC7" s="723" t="s">
        <v>99</v>
      </c>
      <c r="AD7" s="727" t="s">
        <v>250</v>
      </c>
      <c r="AE7" s="728"/>
      <c r="AF7" s="729"/>
      <c r="AG7" s="780" t="s">
        <v>357</v>
      </c>
      <c r="AH7" s="781"/>
      <c r="AI7" s="789" t="s">
        <v>137</v>
      </c>
      <c r="AJ7" s="773" t="s">
        <v>309</v>
      </c>
      <c r="AK7" s="774"/>
    </row>
    <row r="8" spans="1:37" s="121" customFormat="1" ht="59.25" customHeight="1" thickBot="1" thickTop="1">
      <c r="A8" s="724"/>
      <c r="B8" s="751"/>
      <c r="C8" s="724"/>
      <c r="D8" s="756"/>
      <c r="E8" s="757"/>
      <c r="F8" s="724"/>
      <c r="G8" s="767"/>
      <c r="H8" s="724"/>
      <c r="I8" s="724"/>
      <c r="J8" s="724"/>
      <c r="K8" s="747"/>
      <c r="L8" s="748"/>
      <c r="M8" s="724"/>
      <c r="N8" s="739" t="s">
        <v>52</v>
      </c>
      <c r="O8" s="739"/>
      <c r="P8" s="739"/>
      <c r="Q8" s="739" t="s">
        <v>53</v>
      </c>
      <c r="R8" s="739"/>
      <c r="S8" s="739"/>
      <c r="T8" s="739" t="s">
        <v>54</v>
      </c>
      <c r="U8" s="739"/>
      <c r="V8" s="739"/>
      <c r="W8" s="761"/>
      <c r="X8" s="763"/>
      <c r="Y8" s="764"/>
      <c r="Z8" s="743"/>
      <c r="AA8" s="744"/>
      <c r="AB8" s="724"/>
      <c r="AC8" s="724"/>
      <c r="AD8" s="730" t="s">
        <v>100</v>
      </c>
      <c r="AE8" s="733" t="s">
        <v>251</v>
      </c>
      <c r="AF8" s="736" t="s">
        <v>101</v>
      </c>
      <c r="AG8" s="782"/>
      <c r="AH8" s="783"/>
      <c r="AI8" s="790"/>
      <c r="AJ8" s="775"/>
      <c r="AK8" s="776"/>
    </row>
    <row r="9" spans="1:37" s="121" customFormat="1" ht="54.75" customHeight="1" thickBot="1">
      <c r="A9" s="725"/>
      <c r="B9" s="752"/>
      <c r="C9" s="725"/>
      <c r="D9" s="758"/>
      <c r="E9" s="759"/>
      <c r="F9" s="725"/>
      <c r="G9" s="767"/>
      <c r="H9" s="725"/>
      <c r="I9" s="725"/>
      <c r="J9" s="725"/>
      <c r="K9" s="749"/>
      <c r="L9" s="750"/>
      <c r="M9" s="725"/>
      <c r="N9" s="779" t="s">
        <v>256</v>
      </c>
      <c r="O9" s="722"/>
      <c r="P9" s="719" t="s">
        <v>126</v>
      </c>
      <c r="Q9" s="779" t="s">
        <v>256</v>
      </c>
      <c r="R9" s="722"/>
      <c r="S9" s="719" t="s">
        <v>126</v>
      </c>
      <c r="T9" s="779" t="s">
        <v>256</v>
      </c>
      <c r="U9" s="722"/>
      <c r="V9" s="719" t="s">
        <v>126</v>
      </c>
      <c r="W9" s="761"/>
      <c r="X9" s="719" t="s">
        <v>126</v>
      </c>
      <c r="Y9" s="740" t="s">
        <v>247</v>
      </c>
      <c r="Z9" s="719" t="s">
        <v>126</v>
      </c>
      <c r="AA9" s="740" t="s">
        <v>248</v>
      </c>
      <c r="AB9" s="725"/>
      <c r="AC9" s="725"/>
      <c r="AD9" s="731"/>
      <c r="AE9" s="734"/>
      <c r="AF9" s="737"/>
      <c r="AG9" s="784"/>
      <c r="AH9" s="785"/>
      <c r="AI9" s="791"/>
      <c r="AJ9" s="777"/>
      <c r="AK9" s="778"/>
    </row>
    <row r="10" spans="1:37" s="121" customFormat="1" ht="178.5" customHeight="1" thickBot="1">
      <c r="A10" s="726"/>
      <c r="B10" s="753"/>
      <c r="C10" s="726"/>
      <c r="D10" s="96" t="s">
        <v>185</v>
      </c>
      <c r="E10" s="96" t="s">
        <v>186</v>
      </c>
      <c r="F10" s="726"/>
      <c r="G10" s="768"/>
      <c r="H10" s="726"/>
      <c r="I10" s="726"/>
      <c r="J10" s="726"/>
      <c r="K10" s="43" t="s">
        <v>49</v>
      </c>
      <c r="L10" s="44" t="s">
        <v>50</v>
      </c>
      <c r="M10" s="726"/>
      <c r="N10" s="45" t="s">
        <v>125</v>
      </c>
      <c r="O10" s="48" t="s">
        <v>127</v>
      </c>
      <c r="P10" s="720"/>
      <c r="Q10" s="45" t="s">
        <v>125</v>
      </c>
      <c r="R10" s="48" t="s">
        <v>127</v>
      </c>
      <c r="S10" s="720"/>
      <c r="T10" s="45" t="s">
        <v>125</v>
      </c>
      <c r="U10" s="48" t="s">
        <v>127</v>
      </c>
      <c r="V10" s="720"/>
      <c r="W10" s="762"/>
      <c r="X10" s="720"/>
      <c r="Y10" s="720"/>
      <c r="Z10" s="720"/>
      <c r="AA10" s="720"/>
      <c r="AB10" s="726"/>
      <c r="AC10" s="726"/>
      <c r="AD10" s="732"/>
      <c r="AE10" s="735"/>
      <c r="AF10" s="738"/>
      <c r="AG10" s="385" t="s">
        <v>310</v>
      </c>
      <c r="AH10" s="123" t="s">
        <v>311</v>
      </c>
      <c r="AI10" s="792"/>
      <c r="AJ10" s="122" t="s">
        <v>42</v>
      </c>
      <c r="AK10" s="124" t="s">
        <v>141</v>
      </c>
    </row>
    <row r="11" spans="1:37" s="121" customFormat="1" ht="18" customHeight="1" thickBot="1">
      <c r="A11" s="41" t="s">
        <v>84</v>
      </c>
      <c r="B11" s="42" t="s">
        <v>85</v>
      </c>
      <c r="C11" s="42" t="s">
        <v>86</v>
      </c>
      <c r="D11" s="42" t="s">
        <v>87</v>
      </c>
      <c r="E11" s="42" t="s">
        <v>102</v>
      </c>
      <c r="F11" s="42" t="s">
        <v>103</v>
      </c>
      <c r="G11" s="42" t="s">
        <v>104</v>
      </c>
      <c r="H11" s="42" t="s">
        <v>105</v>
      </c>
      <c r="I11" s="42" t="s">
        <v>106</v>
      </c>
      <c r="J11" s="42" t="s">
        <v>107</v>
      </c>
      <c r="K11" s="42" t="s">
        <v>108</v>
      </c>
      <c r="L11" s="42" t="s">
        <v>109</v>
      </c>
      <c r="M11" s="42" t="s">
        <v>110</v>
      </c>
      <c r="N11" s="42" t="s">
        <v>111</v>
      </c>
      <c r="O11" s="42" t="s">
        <v>112</v>
      </c>
      <c r="P11" s="42" t="s">
        <v>113</v>
      </c>
      <c r="Q11" s="42" t="s">
        <v>114</v>
      </c>
      <c r="R11" s="42" t="s">
        <v>115</v>
      </c>
      <c r="S11" s="42" t="s">
        <v>116</v>
      </c>
      <c r="T11" s="42" t="s">
        <v>117</v>
      </c>
      <c r="U11" s="42" t="s">
        <v>118</v>
      </c>
      <c r="V11" s="42" t="s">
        <v>119</v>
      </c>
      <c r="W11" s="42" t="s">
        <v>120</v>
      </c>
      <c r="X11" s="42" t="s">
        <v>121</v>
      </c>
      <c r="Y11" s="42" t="s">
        <v>122</v>
      </c>
      <c r="Z11" s="42" t="s">
        <v>128</v>
      </c>
      <c r="AA11" s="42" t="s">
        <v>129</v>
      </c>
      <c r="AB11" s="42" t="s">
        <v>130</v>
      </c>
      <c r="AC11" s="42" t="s">
        <v>135</v>
      </c>
      <c r="AD11" s="42" t="s">
        <v>136</v>
      </c>
      <c r="AE11" s="42" t="s">
        <v>138</v>
      </c>
      <c r="AF11" s="141" t="s">
        <v>139</v>
      </c>
      <c r="AG11" s="42" t="s">
        <v>140</v>
      </c>
      <c r="AH11" s="42" t="s">
        <v>188</v>
      </c>
      <c r="AI11" s="42" t="s">
        <v>253</v>
      </c>
      <c r="AJ11" s="42" t="s">
        <v>254</v>
      </c>
      <c r="AK11" s="141" t="s">
        <v>255</v>
      </c>
    </row>
    <row r="12" spans="1:37" s="39" customFormat="1" ht="112.5" customHeight="1" thickBot="1" thickTop="1">
      <c r="A12" s="494" t="s">
        <v>565</v>
      </c>
      <c r="B12" s="342"/>
      <c r="C12" s="161" t="s">
        <v>566</v>
      </c>
      <c r="D12" s="266">
        <v>2011</v>
      </c>
      <c r="E12" s="266">
        <v>2011</v>
      </c>
      <c r="F12" s="162"/>
      <c r="G12" s="162" t="s">
        <v>526</v>
      </c>
      <c r="H12" s="495" t="s">
        <v>361</v>
      </c>
      <c r="I12" s="161" t="s">
        <v>564</v>
      </c>
      <c r="J12" s="481" t="s">
        <v>567</v>
      </c>
      <c r="K12" s="496">
        <v>2011</v>
      </c>
      <c r="L12" s="497">
        <v>2014</v>
      </c>
      <c r="M12" s="447" t="s">
        <v>420</v>
      </c>
      <c r="N12" s="354"/>
      <c r="O12" s="355"/>
      <c r="P12" s="356"/>
      <c r="Q12" s="354"/>
      <c r="R12" s="355"/>
      <c r="S12" s="356"/>
      <c r="T12" s="354"/>
      <c r="U12" s="355"/>
      <c r="V12" s="361"/>
      <c r="W12" s="347"/>
      <c r="X12" s="347"/>
      <c r="Y12" s="348"/>
      <c r="Z12" s="347"/>
      <c r="AA12" s="348"/>
      <c r="AB12" s="167" t="s">
        <v>249</v>
      </c>
      <c r="AC12" s="481" t="s">
        <v>409</v>
      </c>
      <c r="AD12" s="371">
        <v>7</v>
      </c>
      <c r="AE12" s="372">
        <v>1</v>
      </c>
      <c r="AF12" s="498">
        <v>1</v>
      </c>
      <c r="AG12" s="182"/>
      <c r="AH12" s="183"/>
      <c r="AI12" s="184"/>
      <c r="AJ12" s="185"/>
      <c r="AK12" s="177"/>
    </row>
    <row r="13" spans="1:37" s="39" customFormat="1" ht="99" customHeight="1" thickBot="1" thickTop="1">
      <c r="A13" s="160" t="s">
        <v>568</v>
      </c>
      <c r="B13" s="342"/>
      <c r="C13" s="161" t="s">
        <v>566</v>
      </c>
      <c r="D13" s="266">
        <v>2012</v>
      </c>
      <c r="E13" s="266">
        <v>2012</v>
      </c>
      <c r="F13" s="171"/>
      <c r="G13" s="162" t="s">
        <v>509</v>
      </c>
      <c r="H13" s="581" t="s">
        <v>569</v>
      </c>
      <c r="I13" s="161" t="s">
        <v>570</v>
      </c>
      <c r="J13" s="161" t="s">
        <v>571</v>
      </c>
      <c r="K13" s="499">
        <v>2012</v>
      </c>
      <c r="L13" s="499">
        <v>2015</v>
      </c>
      <c r="M13" s="161" t="s">
        <v>420</v>
      </c>
      <c r="N13" s="357"/>
      <c r="O13" s="358"/>
      <c r="P13" s="359"/>
      <c r="Q13" s="357"/>
      <c r="R13" s="358"/>
      <c r="S13" s="359"/>
      <c r="T13" s="357"/>
      <c r="U13" s="358"/>
      <c r="V13" s="361"/>
      <c r="W13" s="349"/>
      <c r="X13" s="349"/>
      <c r="Y13" s="350"/>
      <c r="Z13" s="349"/>
      <c r="AA13" s="350"/>
      <c r="AB13" s="167" t="s">
        <v>572</v>
      </c>
      <c r="AC13" s="161" t="s">
        <v>573</v>
      </c>
      <c r="AD13" s="371">
        <v>3</v>
      </c>
      <c r="AE13" s="372">
        <v>1</v>
      </c>
      <c r="AF13" s="184">
        <v>1</v>
      </c>
      <c r="AG13" s="182"/>
      <c r="AH13" s="183"/>
      <c r="AI13" s="184"/>
      <c r="AJ13" s="185"/>
      <c r="AK13" s="177"/>
    </row>
    <row r="14" spans="1:37" s="39" customFormat="1" ht="141.75" thickBot="1" thickTop="1">
      <c r="A14" s="494" t="s">
        <v>965</v>
      </c>
      <c r="B14" s="342"/>
      <c r="C14" s="167" t="s">
        <v>566</v>
      </c>
      <c r="D14" s="342">
        <v>2012</v>
      </c>
      <c r="E14" s="342">
        <v>2013</v>
      </c>
      <c r="F14" s="162"/>
      <c r="G14" s="167" t="s">
        <v>526</v>
      </c>
      <c r="H14" s="578" t="s">
        <v>367</v>
      </c>
      <c r="I14" s="167" t="s">
        <v>966</v>
      </c>
      <c r="J14" s="578" t="s">
        <v>967</v>
      </c>
      <c r="K14" s="579">
        <v>2013</v>
      </c>
      <c r="L14" s="580">
        <v>2016</v>
      </c>
      <c r="M14" s="410" t="s">
        <v>420</v>
      </c>
      <c r="N14" s="354"/>
      <c r="O14" s="355"/>
      <c r="P14" s="356"/>
      <c r="Q14" s="354"/>
      <c r="R14" s="355"/>
      <c r="S14" s="356"/>
      <c r="T14" s="354"/>
      <c r="U14" s="355"/>
      <c r="V14" s="361"/>
      <c r="W14" s="347"/>
      <c r="X14" s="347"/>
      <c r="Y14" s="348"/>
      <c r="Z14" s="347"/>
      <c r="AA14" s="348"/>
      <c r="AB14" s="167" t="s">
        <v>572</v>
      </c>
      <c r="AC14" s="161" t="s">
        <v>454</v>
      </c>
      <c r="AD14" s="175">
        <v>8</v>
      </c>
      <c r="AE14" s="176">
        <v>3</v>
      </c>
      <c r="AF14" s="184"/>
      <c r="AG14" s="182"/>
      <c r="AH14" s="183"/>
      <c r="AI14" s="184"/>
      <c r="AJ14" s="185"/>
      <c r="AK14" s="177"/>
    </row>
    <row r="15" spans="1:37" s="39" customFormat="1" ht="205.5" thickBot="1" thickTop="1">
      <c r="A15" s="160" t="s">
        <v>968</v>
      </c>
      <c r="B15" s="342"/>
      <c r="C15" s="167" t="s">
        <v>566</v>
      </c>
      <c r="D15" s="342">
        <v>2012</v>
      </c>
      <c r="E15" s="342">
        <v>2013</v>
      </c>
      <c r="F15" s="171"/>
      <c r="G15" s="167" t="s">
        <v>526</v>
      </c>
      <c r="H15" s="578" t="s">
        <v>367</v>
      </c>
      <c r="I15" s="167" t="s">
        <v>966</v>
      </c>
      <c r="J15" s="167" t="s">
        <v>969</v>
      </c>
      <c r="K15" s="579">
        <v>2013</v>
      </c>
      <c r="L15" s="580">
        <v>2016</v>
      </c>
      <c r="M15" s="410" t="s">
        <v>420</v>
      </c>
      <c r="N15" s="354"/>
      <c r="O15" s="355"/>
      <c r="P15" s="356"/>
      <c r="Q15" s="354"/>
      <c r="R15" s="355"/>
      <c r="S15" s="356"/>
      <c r="T15" s="354"/>
      <c r="U15" s="355"/>
      <c r="V15" s="361"/>
      <c r="W15" s="347"/>
      <c r="X15" s="347"/>
      <c r="Y15" s="348"/>
      <c r="Z15" s="347"/>
      <c r="AA15" s="348"/>
      <c r="AB15" s="167" t="s">
        <v>572</v>
      </c>
      <c r="AC15" s="161" t="s">
        <v>454</v>
      </c>
      <c r="AD15" s="175">
        <v>8</v>
      </c>
      <c r="AE15" s="176">
        <v>3</v>
      </c>
      <c r="AF15" s="184"/>
      <c r="AG15" s="182"/>
      <c r="AH15" s="183"/>
      <c r="AI15" s="184"/>
      <c r="AJ15" s="185"/>
      <c r="AK15" s="177"/>
    </row>
    <row r="16" spans="1:37" s="39" customFormat="1" ht="153" customHeight="1" thickBot="1" thickTop="1">
      <c r="A16" s="494" t="s">
        <v>970</v>
      </c>
      <c r="B16" s="342"/>
      <c r="C16" s="161" t="s">
        <v>566</v>
      </c>
      <c r="D16" s="266">
        <v>2013</v>
      </c>
      <c r="E16" s="266">
        <v>2013</v>
      </c>
      <c r="F16" s="162"/>
      <c r="G16" s="162" t="s">
        <v>526</v>
      </c>
      <c r="H16" s="495" t="s">
        <v>440</v>
      </c>
      <c r="I16" s="410" t="s">
        <v>379</v>
      </c>
      <c r="J16" s="481" t="s">
        <v>971</v>
      </c>
      <c r="K16" s="496">
        <v>2013</v>
      </c>
      <c r="L16" s="497">
        <v>2015</v>
      </c>
      <c r="M16" s="447" t="s">
        <v>420</v>
      </c>
      <c r="N16" s="354"/>
      <c r="O16" s="355"/>
      <c r="P16" s="356"/>
      <c r="Q16" s="354"/>
      <c r="R16" s="355"/>
      <c r="S16" s="356"/>
      <c r="T16" s="354"/>
      <c r="U16" s="355"/>
      <c r="V16" s="361"/>
      <c r="W16" s="347"/>
      <c r="X16" s="347"/>
      <c r="Y16" s="348"/>
      <c r="Z16" s="347"/>
      <c r="AA16" s="348"/>
      <c r="AB16" s="167" t="s">
        <v>249</v>
      </c>
      <c r="AC16" s="161" t="s">
        <v>454</v>
      </c>
      <c r="AD16" s="175">
        <v>7</v>
      </c>
      <c r="AE16" s="176">
        <v>1</v>
      </c>
      <c r="AF16" s="184">
        <v>1</v>
      </c>
      <c r="AG16" s="182"/>
      <c r="AH16" s="183"/>
      <c r="AI16" s="184"/>
      <c r="AJ16" s="185"/>
      <c r="AK16" s="177"/>
    </row>
    <row r="17" spans="1:37" s="39" customFormat="1" ht="115.5" customHeight="1" thickBot="1" thickTop="1">
      <c r="A17" s="494" t="s">
        <v>1160</v>
      </c>
      <c r="B17" s="341"/>
      <c r="C17" s="161" t="s">
        <v>566</v>
      </c>
      <c r="D17" s="266">
        <v>2013</v>
      </c>
      <c r="E17" s="266">
        <v>2013</v>
      </c>
      <c r="F17" s="324"/>
      <c r="G17" s="162" t="s">
        <v>509</v>
      </c>
      <c r="H17" s="170" t="s">
        <v>1161</v>
      </c>
      <c r="I17" s="170" t="s">
        <v>1162</v>
      </c>
      <c r="J17" s="323" t="s">
        <v>1163</v>
      </c>
      <c r="K17" s="496">
        <v>2013</v>
      </c>
      <c r="L17" s="497">
        <v>2015</v>
      </c>
      <c r="M17" s="447" t="s">
        <v>420</v>
      </c>
      <c r="N17" s="354"/>
      <c r="O17" s="355"/>
      <c r="P17" s="356"/>
      <c r="Q17" s="354"/>
      <c r="R17" s="355"/>
      <c r="S17" s="356"/>
      <c r="T17" s="354"/>
      <c r="U17" s="355"/>
      <c r="V17" s="361"/>
      <c r="W17" s="347"/>
      <c r="X17" s="347"/>
      <c r="Y17" s="348"/>
      <c r="Z17" s="347"/>
      <c r="AA17" s="348"/>
      <c r="AB17" s="322"/>
      <c r="AC17" s="323"/>
      <c r="AD17" s="175">
        <v>1</v>
      </c>
      <c r="AE17" s="176"/>
      <c r="AF17" s="184"/>
      <c r="AG17" s="182"/>
      <c r="AH17" s="183"/>
      <c r="AI17" s="184"/>
      <c r="AJ17" s="185">
        <v>1</v>
      </c>
      <c r="AK17" s="177">
        <v>17</v>
      </c>
    </row>
    <row r="18" spans="1:37" s="39" customFormat="1" ht="16.5" customHeight="1" thickBot="1" thickTop="1">
      <c r="A18" s="321"/>
      <c r="B18" s="341"/>
      <c r="C18" s="322"/>
      <c r="D18" s="344"/>
      <c r="E18" s="344"/>
      <c r="F18" s="324"/>
      <c r="G18" s="162"/>
      <c r="H18" s="170"/>
      <c r="I18" s="170"/>
      <c r="J18" s="323"/>
      <c r="K18" s="338"/>
      <c r="L18" s="339"/>
      <c r="M18" s="267"/>
      <c r="N18" s="354"/>
      <c r="O18" s="355"/>
      <c r="P18" s="356"/>
      <c r="Q18" s="354"/>
      <c r="R18" s="355"/>
      <c r="S18" s="356"/>
      <c r="T18" s="354"/>
      <c r="U18" s="355"/>
      <c r="V18" s="361"/>
      <c r="W18" s="347"/>
      <c r="X18" s="347"/>
      <c r="Y18" s="348"/>
      <c r="Z18" s="347"/>
      <c r="AA18" s="348"/>
      <c r="AB18" s="322"/>
      <c r="AC18" s="323"/>
      <c r="AD18" s="175"/>
      <c r="AE18" s="176"/>
      <c r="AF18" s="184"/>
      <c r="AG18" s="182"/>
      <c r="AH18" s="183"/>
      <c r="AI18" s="184"/>
      <c r="AJ18" s="185"/>
      <c r="AK18" s="177"/>
    </row>
    <row r="19" spans="1:37" s="39" customFormat="1" ht="16.5" customHeight="1" thickBot="1" thickTop="1">
      <c r="A19" s="321"/>
      <c r="B19" s="341"/>
      <c r="C19" s="322"/>
      <c r="D19" s="344"/>
      <c r="E19" s="344"/>
      <c r="F19" s="324"/>
      <c r="G19" s="162"/>
      <c r="H19" s="170"/>
      <c r="I19" s="170"/>
      <c r="J19" s="323"/>
      <c r="K19" s="338"/>
      <c r="L19" s="339"/>
      <c r="M19" s="267"/>
      <c r="N19" s="354"/>
      <c r="O19" s="355"/>
      <c r="P19" s="356"/>
      <c r="Q19" s="354"/>
      <c r="R19" s="355"/>
      <c r="S19" s="356"/>
      <c r="T19" s="354"/>
      <c r="U19" s="355"/>
      <c r="V19" s="361"/>
      <c r="W19" s="347"/>
      <c r="X19" s="347"/>
      <c r="Y19" s="348"/>
      <c r="Z19" s="347"/>
      <c r="AA19" s="348"/>
      <c r="AB19" s="322"/>
      <c r="AC19" s="323"/>
      <c r="AD19" s="175"/>
      <c r="AE19" s="176"/>
      <c r="AF19" s="184"/>
      <c r="AG19" s="182"/>
      <c r="AH19" s="183"/>
      <c r="AI19" s="184"/>
      <c r="AJ19" s="185"/>
      <c r="AK19" s="177"/>
    </row>
    <row r="20" spans="1:37" s="39" customFormat="1" ht="16.5" customHeight="1" thickBot="1" thickTop="1">
      <c r="A20" s="321"/>
      <c r="B20" s="341"/>
      <c r="C20" s="322"/>
      <c r="D20" s="344"/>
      <c r="E20" s="344"/>
      <c r="F20" s="324"/>
      <c r="G20" s="162"/>
      <c r="H20" s="170"/>
      <c r="I20" s="170"/>
      <c r="J20" s="323"/>
      <c r="K20" s="338"/>
      <c r="L20" s="339"/>
      <c r="M20" s="267"/>
      <c r="N20" s="354"/>
      <c r="O20" s="355"/>
      <c r="P20" s="356"/>
      <c r="Q20" s="354"/>
      <c r="R20" s="355"/>
      <c r="S20" s="356"/>
      <c r="T20" s="354"/>
      <c r="U20" s="355"/>
      <c r="V20" s="361"/>
      <c r="W20" s="347"/>
      <c r="X20" s="347"/>
      <c r="Y20" s="348"/>
      <c r="Z20" s="347"/>
      <c r="AA20" s="348"/>
      <c r="AB20" s="322"/>
      <c r="AC20" s="323"/>
      <c r="AD20" s="175"/>
      <c r="AE20" s="176"/>
      <c r="AF20" s="184"/>
      <c r="AG20" s="182"/>
      <c r="AH20" s="183"/>
      <c r="AI20" s="184"/>
      <c r="AJ20" s="185"/>
      <c r="AK20" s="177"/>
    </row>
    <row r="21" spans="1:37" s="39" customFormat="1" ht="16.5" customHeight="1" thickBot="1" thickTop="1">
      <c r="A21" s="321"/>
      <c r="B21" s="341"/>
      <c r="C21" s="322"/>
      <c r="D21" s="344"/>
      <c r="E21" s="344"/>
      <c r="F21" s="324"/>
      <c r="G21" s="162"/>
      <c r="H21" s="170"/>
      <c r="I21" s="170"/>
      <c r="J21" s="323"/>
      <c r="K21" s="338"/>
      <c r="L21" s="339"/>
      <c r="M21" s="267"/>
      <c r="N21" s="354"/>
      <c r="O21" s="355"/>
      <c r="P21" s="356"/>
      <c r="Q21" s="354"/>
      <c r="R21" s="355"/>
      <c r="S21" s="356"/>
      <c r="T21" s="354"/>
      <c r="U21" s="355"/>
      <c r="V21" s="361"/>
      <c r="W21" s="347"/>
      <c r="X21" s="347"/>
      <c r="Y21" s="348"/>
      <c r="Z21" s="347"/>
      <c r="AA21" s="348"/>
      <c r="AB21" s="322"/>
      <c r="AC21" s="323"/>
      <c r="AD21" s="175"/>
      <c r="AE21" s="176"/>
      <c r="AF21" s="184"/>
      <c r="AG21" s="182"/>
      <c r="AH21" s="183"/>
      <c r="AI21" s="184"/>
      <c r="AJ21" s="185"/>
      <c r="AK21" s="177"/>
    </row>
    <row r="22" spans="1:37" s="39" customFormat="1" ht="14.25" thickBot="1" thickTop="1">
      <c r="A22" s="169"/>
      <c r="B22" s="342"/>
      <c r="C22" s="335"/>
      <c r="D22" s="266"/>
      <c r="E22" s="266"/>
      <c r="F22" s="171"/>
      <c r="G22" s="162"/>
      <c r="H22" s="170"/>
      <c r="I22" s="170"/>
      <c r="J22" s="170"/>
      <c r="K22" s="338"/>
      <c r="L22" s="339"/>
      <c r="M22" s="267"/>
      <c r="N22" s="357"/>
      <c r="O22" s="358"/>
      <c r="P22" s="359"/>
      <c r="Q22" s="357"/>
      <c r="R22" s="358"/>
      <c r="S22" s="359"/>
      <c r="T22" s="357"/>
      <c r="U22" s="358"/>
      <c r="V22" s="361"/>
      <c r="W22" s="349"/>
      <c r="X22" s="349"/>
      <c r="Y22" s="350"/>
      <c r="Z22" s="349"/>
      <c r="AA22" s="350"/>
      <c r="AB22" s="335"/>
      <c r="AC22" s="170"/>
      <c r="AD22" s="175"/>
      <c r="AE22" s="176"/>
      <c r="AF22" s="184"/>
      <c r="AG22" s="182"/>
      <c r="AH22" s="183"/>
      <c r="AI22" s="184"/>
      <c r="AJ22" s="185"/>
      <c r="AK22" s="177"/>
    </row>
    <row r="23" spans="1:37" s="39" customFormat="1" ht="14.25" thickBot="1" thickTop="1">
      <c r="A23" s="169"/>
      <c r="B23" s="342"/>
      <c r="C23" s="335"/>
      <c r="D23" s="266"/>
      <c r="E23" s="266"/>
      <c r="F23" s="171"/>
      <c r="G23" s="162"/>
      <c r="H23" s="170"/>
      <c r="I23" s="170"/>
      <c r="J23" s="170"/>
      <c r="K23" s="338"/>
      <c r="L23" s="339"/>
      <c r="M23" s="267"/>
      <c r="N23" s="357"/>
      <c r="O23" s="358"/>
      <c r="P23" s="359"/>
      <c r="Q23" s="357"/>
      <c r="R23" s="358"/>
      <c r="S23" s="359"/>
      <c r="T23" s="357"/>
      <c r="U23" s="358"/>
      <c r="V23" s="361"/>
      <c r="W23" s="349"/>
      <c r="X23" s="349"/>
      <c r="Y23" s="350"/>
      <c r="Z23" s="349"/>
      <c r="AA23" s="350"/>
      <c r="AB23" s="335"/>
      <c r="AC23" s="170"/>
      <c r="AD23" s="175"/>
      <c r="AE23" s="176"/>
      <c r="AF23" s="184"/>
      <c r="AG23" s="182"/>
      <c r="AH23" s="183"/>
      <c r="AI23" s="184"/>
      <c r="AJ23" s="185"/>
      <c r="AK23" s="177"/>
    </row>
    <row r="24" spans="1:37" s="39" customFormat="1" ht="14.25" thickBot="1" thickTop="1">
      <c r="A24" s="169"/>
      <c r="B24" s="342"/>
      <c r="C24" s="335"/>
      <c r="D24" s="266"/>
      <c r="E24" s="266"/>
      <c r="F24" s="171"/>
      <c r="G24" s="162"/>
      <c r="H24" s="170"/>
      <c r="I24" s="170"/>
      <c r="J24" s="170"/>
      <c r="K24" s="338"/>
      <c r="L24" s="339"/>
      <c r="M24" s="267"/>
      <c r="N24" s="357"/>
      <c r="O24" s="358"/>
      <c r="P24" s="359"/>
      <c r="Q24" s="357"/>
      <c r="R24" s="358"/>
      <c r="S24" s="359"/>
      <c r="T24" s="357"/>
      <c r="U24" s="358"/>
      <c r="V24" s="361"/>
      <c r="W24" s="349"/>
      <c r="X24" s="349"/>
      <c r="Y24" s="350"/>
      <c r="Z24" s="349"/>
      <c r="AA24" s="350"/>
      <c r="AB24" s="335"/>
      <c r="AC24" s="170"/>
      <c r="AD24" s="175"/>
      <c r="AE24" s="176"/>
      <c r="AF24" s="184"/>
      <c r="AG24" s="182"/>
      <c r="AH24" s="183"/>
      <c r="AI24" s="184"/>
      <c r="AJ24" s="185"/>
      <c r="AK24" s="177"/>
    </row>
    <row r="25" spans="1:37" s="39" customFormat="1" ht="14.25" thickBot="1" thickTop="1">
      <c r="A25" s="169"/>
      <c r="B25" s="342"/>
      <c r="C25" s="335"/>
      <c r="D25" s="266"/>
      <c r="E25" s="266"/>
      <c r="F25" s="171"/>
      <c r="G25" s="162"/>
      <c r="H25" s="170"/>
      <c r="I25" s="170"/>
      <c r="J25" s="170"/>
      <c r="K25" s="338"/>
      <c r="L25" s="339"/>
      <c r="M25" s="267"/>
      <c r="N25" s="357"/>
      <c r="O25" s="358"/>
      <c r="P25" s="359"/>
      <c r="Q25" s="357"/>
      <c r="R25" s="358"/>
      <c r="S25" s="359"/>
      <c r="T25" s="357"/>
      <c r="U25" s="358"/>
      <c r="V25" s="361"/>
      <c r="W25" s="349"/>
      <c r="X25" s="349"/>
      <c r="Y25" s="350"/>
      <c r="Z25" s="349"/>
      <c r="AA25" s="350"/>
      <c r="AB25" s="335"/>
      <c r="AC25" s="170"/>
      <c r="AD25" s="175"/>
      <c r="AE25" s="176"/>
      <c r="AF25" s="184"/>
      <c r="AG25" s="182"/>
      <c r="AH25" s="183"/>
      <c r="AI25" s="184"/>
      <c r="AJ25" s="185"/>
      <c r="AK25" s="177"/>
    </row>
    <row r="26" spans="1:37" s="39" customFormat="1" ht="17.25" thickBot="1" thickTop="1">
      <c r="A26" s="381"/>
      <c r="B26" s="342"/>
      <c r="C26" s="335"/>
      <c r="D26" s="266"/>
      <c r="E26" s="266"/>
      <c r="F26" s="171"/>
      <c r="G26" s="162"/>
      <c r="H26" s="170"/>
      <c r="I26" s="170"/>
      <c r="J26" s="170"/>
      <c r="K26" s="338"/>
      <c r="L26" s="339"/>
      <c r="M26" s="267"/>
      <c r="N26" s="357"/>
      <c r="O26" s="358"/>
      <c r="P26" s="359"/>
      <c r="Q26" s="357"/>
      <c r="R26" s="358"/>
      <c r="S26" s="359"/>
      <c r="T26" s="357"/>
      <c r="U26" s="358"/>
      <c r="V26" s="361"/>
      <c r="W26" s="349"/>
      <c r="X26" s="349"/>
      <c r="Y26" s="350"/>
      <c r="Z26" s="349"/>
      <c r="AA26" s="350"/>
      <c r="AB26" s="335"/>
      <c r="AC26" s="170"/>
      <c r="AD26" s="175"/>
      <c r="AE26" s="176"/>
      <c r="AF26" s="184"/>
      <c r="AG26" s="182"/>
      <c r="AH26" s="183"/>
      <c r="AI26" s="184"/>
      <c r="AJ26" s="185"/>
      <c r="AK26" s="177"/>
    </row>
    <row r="27" spans="1:37" s="39" customFormat="1" ht="14.25" thickBot="1" thickTop="1">
      <c r="A27" s="169"/>
      <c r="B27" s="342"/>
      <c r="C27" s="335"/>
      <c r="D27" s="266"/>
      <c r="E27" s="266"/>
      <c r="F27" s="171"/>
      <c r="G27" s="162"/>
      <c r="H27" s="170"/>
      <c r="I27" s="170"/>
      <c r="J27" s="170"/>
      <c r="K27" s="338"/>
      <c r="L27" s="339"/>
      <c r="M27" s="267"/>
      <c r="N27" s="357"/>
      <c r="O27" s="358"/>
      <c r="P27" s="359"/>
      <c r="Q27" s="357"/>
      <c r="R27" s="358"/>
      <c r="S27" s="359"/>
      <c r="T27" s="357"/>
      <c r="U27" s="358"/>
      <c r="V27" s="361"/>
      <c r="W27" s="349"/>
      <c r="X27" s="349"/>
      <c r="Y27" s="350"/>
      <c r="Z27" s="349"/>
      <c r="AA27" s="350"/>
      <c r="AB27" s="335"/>
      <c r="AC27" s="170"/>
      <c r="AD27" s="175"/>
      <c r="AE27" s="176"/>
      <c r="AF27" s="184"/>
      <c r="AG27" s="182"/>
      <c r="AH27" s="183"/>
      <c r="AI27" s="184"/>
      <c r="AJ27" s="185"/>
      <c r="AK27" s="177"/>
    </row>
    <row r="28" spans="1:37" s="39" customFormat="1" ht="14.25" thickBot="1" thickTop="1">
      <c r="A28" s="169"/>
      <c r="B28" s="342"/>
      <c r="C28" s="335"/>
      <c r="D28" s="266"/>
      <c r="E28" s="266"/>
      <c r="F28" s="171"/>
      <c r="G28" s="162"/>
      <c r="H28" s="170"/>
      <c r="I28" s="170"/>
      <c r="J28" s="170"/>
      <c r="K28" s="338"/>
      <c r="L28" s="339"/>
      <c r="M28" s="267"/>
      <c r="N28" s="357"/>
      <c r="O28" s="358"/>
      <c r="P28" s="359"/>
      <c r="Q28" s="357"/>
      <c r="R28" s="358"/>
      <c r="S28" s="359"/>
      <c r="T28" s="357"/>
      <c r="U28" s="358"/>
      <c r="V28" s="361"/>
      <c r="W28" s="349"/>
      <c r="X28" s="349"/>
      <c r="Y28" s="350"/>
      <c r="Z28" s="349"/>
      <c r="AA28" s="350"/>
      <c r="AB28" s="335"/>
      <c r="AC28" s="170"/>
      <c r="AD28" s="175"/>
      <c r="AE28" s="176"/>
      <c r="AF28" s="184"/>
      <c r="AG28" s="182"/>
      <c r="AH28" s="183"/>
      <c r="AI28" s="184"/>
      <c r="AJ28" s="185"/>
      <c r="AK28" s="177"/>
    </row>
    <row r="29" spans="1:37" s="39" customFormat="1" ht="14.25" thickBot="1" thickTop="1">
      <c r="A29" s="169"/>
      <c r="B29" s="342"/>
      <c r="C29" s="335"/>
      <c r="D29" s="266"/>
      <c r="E29" s="266"/>
      <c r="F29" s="171"/>
      <c r="G29" s="162"/>
      <c r="H29" s="170"/>
      <c r="I29" s="170"/>
      <c r="J29" s="170"/>
      <c r="K29" s="338"/>
      <c r="L29" s="339"/>
      <c r="M29" s="267"/>
      <c r="N29" s="357"/>
      <c r="O29" s="358"/>
      <c r="P29" s="359"/>
      <c r="Q29" s="357"/>
      <c r="R29" s="358"/>
      <c r="S29" s="359"/>
      <c r="T29" s="357"/>
      <c r="U29" s="358"/>
      <c r="V29" s="361"/>
      <c r="W29" s="349"/>
      <c r="X29" s="349"/>
      <c r="Y29" s="350"/>
      <c r="Z29" s="349"/>
      <c r="AA29" s="350"/>
      <c r="AB29" s="335"/>
      <c r="AC29" s="170"/>
      <c r="AD29" s="175"/>
      <c r="AE29" s="176"/>
      <c r="AF29" s="184"/>
      <c r="AG29" s="182"/>
      <c r="AH29" s="183"/>
      <c r="AI29" s="184"/>
      <c r="AJ29" s="185"/>
      <c r="AK29" s="177"/>
    </row>
    <row r="30" spans="1:37" s="39" customFormat="1" ht="14.25" thickBot="1" thickTop="1">
      <c r="A30" s="169"/>
      <c r="B30" s="342"/>
      <c r="C30" s="335"/>
      <c r="D30" s="266"/>
      <c r="E30" s="266"/>
      <c r="F30" s="171"/>
      <c r="G30" s="162"/>
      <c r="H30" s="170"/>
      <c r="I30" s="170"/>
      <c r="J30" s="170"/>
      <c r="K30" s="338"/>
      <c r="L30" s="339"/>
      <c r="M30" s="267"/>
      <c r="N30" s="357"/>
      <c r="O30" s="358"/>
      <c r="P30" s="359"/>
      <c r="Q30" s="357"/>
      <c r="R30" s="358"/>
      <c r="S30" s="359"/>
      <c r="T30" s="357"/>
      <c r="U30" s="358"/>
      <c r="V30" s="361"/>
      <c r="W30" s="349"/>
      <c r="X30" s="349"/>
      <c r="Y30" s="350"/>
      <c r="Z30" s="349"/>
      <c r="AA30" s="350"/>
      <c r="AB30" s="335"/>
      <c r="AC30" s="170"/>
      <c r="AD30" s="175"/>
      <c r="AE30" s="176"/>
      <c r="AF30" s="184"/>
      <c r="AG30" s="182"/>
      <c r="AH30" s="183"/>
      <c r="AI30" s="184"/>
      <c r="AJ30" s="185"/>
      <c r="AK30" s="177"/>
    </row>
    <row r="31" spans="1:37" s="39" customFormat="1" ht="13.5" thickTop="1">
      <c r="A31" s="169"/>
      <c r="B31" s="342"/>
      <c r="C31" s="335"/>
      <c r="D31" s="266"/>
      <c r="E31" s="266"/>
      <c r="F31" s="171"/>
      <c r="G31" s="162"/>
      <c r="H31" s="170"/>
      <c r="I31" s="170"/>
      <c r="J31" s="170"/>
      <c r="K31" s="338"/>
      <c r="L31" s="339"/>
      <c r="M31" s="267"/>
      <c r="N31" s="357"/>
      <c r="O31" s="358"/>
      <c r="P31" s="359"/>
      <c r="Q31" s="357"/>
      <c r="R31" s="358"/>
      <c r="S31" s="359"/>
      <c r="T31" s="357"/>
      <c r="U31" s="358"/>
      <c r="V31" s="361"/>
      <c r="W31" s="349"/>
      <c r="X31" s="349"/>
      <c r="Y31" s="350"/>
      <c r="Z31" s="349"/>
      <c r="AA31" s="350"/>
      <c r="AB31" s="335"/>
      <c r="AC31" s="170"/>
      <c r="AD31" s="175"/>
      <c r="AE31" s="176"/>
      <c r="AF31" s="184"/>
      <c r="AG31" s="182"/>
      <c r="AH31" s="183"/>
      <c r="AI31" s="184"/>
      <c r="AJ31" s="185"/>
      <c r="AK31" s="177"/>
    </row>
    <row r="32" spans="1:37" s="39" customFormat="1" ht="15.75" customHeight="1">
      <c r="A32" s="714" t="s">
        <v>182</v>
      </c>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row>
    <row r="34" spans="6:10" ht="15.75">
      <c r="F34" s="2"/>
      <c r="G34" s="2"/>
      <c r="H34" s="2"/>
      <c r="I34" s="2"/>
      <c r="J34" s="2"/>
    </row>
  </sheetData>
  <sheetProtection insertRows="0" deleteRows="0"/>
  <mergeCells count="46">
    <mergeCell ref="D7:E9"/>
    <mergeCell ref="J7:J10"/>
    <mergeCell ref="K7:L9"/>
    <mergeCell ref="A1:E1"/>
    <mergeCell ref="F1:N1"/>
    <mergeCell ref="A3:AC3"/>
    <mergeCell ref="A5:E5"/>
    <mergeCell ref="A7:A10"/>
    <mergeCell ref="B7:B10"/>
    <mergeCell ref="C7:C10"/>
    <mergeCell ref="G5:I5"/>
    <mergeCell ref="L5:O5"/>
    <mergeCell ref="X9:X10"/>
    <mergeCell ref="Y9:Y10"/>
    <mergeCell ref="F7:F10"/>
    <mergeCell ref="G7:G10"/>
    <mergeCell ref="H7:H10"/>
    <mergeCell ref="I7:I10"/>
    <mergeCell ref="AI7:AI10"/>
    <mergeCell ref="M7:M10"/>
    <mergeCell ref="N7:V7"/>
    <mergeCell ref="W7:W10"/>
    <mergeCell ref="X7:Y8"/>
    <mergeCell ref="Z7:AA8"/>
    <mergeCell ref="AA9:AA10"/>
    <mergeCell ref="Z9:Z10"/>
    <mergeCell ref="AB7:AB10"/>
    <mergeCell ref="AC7:AC10"/>
    <mergeCell ref="AD7:AF7"/>
    <mergeCell ref="AG7:AH9"/>
    <mergeCell ref="P5:Q5"/>
    <mergeCell ref="S5:V5"/>
    <mergeCell ref="Q9:R9"/>
    <mergeCell ref="S9:S10"/>
    <mergeCell ref="T9:U9"/>
    <mergeCell ref="V9:V10"/>
    <mergeCell ref="A32:AK32"/>
    <mergeCell ref="AJ7:AK9"/>
    <mergeCell ref="N8:P8"/>
    <mergeCell ref="Q8:S8"/>
    <mergeCell ref="T8:V8"/>
    <mergeCell ref="AD8:AD10"/>
    <mergeCell ref="AE8:AE10"/>
    <mergeCell ref="AF8:AF10"/>
    <mergeCell ref="N9:O9"/>
    <mergeCell ref="P9:P10"/>
  </mergeCells>
  <conditionalFormatting sqref="C12:C31">
    <cfRule type="expression" priority="36" dxfId="0">
      <formula>AND(COUNTBLANK($A12)=0,COUNTBLANK($C12)=1)</formula>
    </cfRule>
  </conditionalFormatting>
  <conditionalFormatting sqref="G12:G31">
    <cfRule type="expression" priority="35" dxfId="0">
      <formula>AND(COUNTBLANK($A12)=0,COUNTBLANK($G12)=1)</formula>
    </cfRule>
  </conditionalFormatting>
  <conditionalFormatting sqref="H12:H30">
    <cfRule type="expression" priority="34" dxfId="0">
      <formula>AND(COUNTBLANK($A12)=0,COUNTBLANK($H12)=1)</formula>
    </cfRule>
  </conditionalFormatting>
  <conditionalFormatting sqref="I12:I31">
    <cfRule type="expression" priority="33" dxfId="0">
      <formula>AND(COUNTBLANK($A12)=0,COUNTBLANK($I12)=1)</formula>
    </cfRule>
  </conditionalFormatting>
  <conditionalFormatting sqref="K12:K31">
    <cfRule type="expression" priority="32" dxfId="0">
      <formula>AND(COUNTBLANK($A12)=0,COUNTBLANK($K12)=1)</formula>
    </cfRule>
  </conditionalFormatting>
  <conditionalFormatting sqref="L12:L31">
    <cfRule type="expression" priority="31" dxfId="0">
      <formula>AND(COUNTBLANK($A12)=0,COUNTBLANK($L12)=1)</formula>
    </cfRule>
  </conditionalFormatting>
  <conditionalFormatting sqref="M12:M31">
    <cfRule type="expression" priority="30" dxfId="0">
      <formula>AND(COUNTBLANK($A12)=0,COUNTBLANK($M12)=1)</formula>
    </cfRule>
  </conditionalFormatting>
  <conditionalFormatting sqref="A12:A31">
    <cfRule type="expression" priority="44" dxfId="674" stopIfTrue="1">
      <formula>COUNTIF($A$12:$A$31,A12)&gt;1</formula>
    </cfRule>
  </conditionalFormatting>
  <conditionalFormatting sqref="C14:C15">
    <cfRule type="expression" priority="20" dxfId="0">
      <formula>AND(COUNTBLANK($A14)=0,COUNTBLANK($C14)=1)</formula>
    </cfRule>
  </conditionalFormatting>
  <conditionalFormatting sqref="G14:G15">
    <cfRule type="expression" priority="19" dxfId="0">
      <formula>AND(COUNTBLANK($A14)=0,COUNTBLANK($G14)=1)</formula>
    </cfRule>
  </conditionalFormatting>
  <conditionalFormatting sqref="H14:H15">
    <cfRule type="expression" priority="18" dxfId="0">
      <formula>AND(COUNTBLANK($A14)=0,COUNTBLANK($H14)=1)</formula>
    </cfRule>
  </conditionalFormatting>
  <conditionalFormatting sqref="I14:I15">
    <cfRule type="expression" priority="17" dxfId="0">
      <formula>AND(COUNTBLANK($A14)=0,COUNTBLANK($I14)=1)</formula>
    </cfRule>
  </conditionalFormatting>
  <conditionalFormatting sqref="K14:K15">
    <cfRule type="expression" priority="16" dxfId="0">
      <formula>AND(COUNTBLANK($A14)=0,COUNTBLANK($K14)=1)</formula>
    </cfRule>
  </conditionalFormatting>
  <conditionalFormatting sqref="L14:L15">
    <cfRule type="expression" priority="15" dxfId="0">
      <formula>AND(COUNTBLANK($A14)=0,COUNTBLANK($L14)=1)</formula>
    </cfRule>
  </conditionalFormatting>
  <conditionalFormatting sqref="M14:M15">
    <cfRule type="expression" priority="14" dxfId="0">
      <formula>AND(COUNTBLANK($A14)=0,COUNTBLANK($M14)=1)</formula>
    </cfRule>
  </conditionalFormatting>
  <conditionalFormatting sqref="A14:A15">
    <cfRule type="expression" priority="13" dxfId="674" stopIfTrue="1">
      <formula>COUNTIF($A$12:$A$31,A14)&gt;1</formula>
    </cfRule>
  </conditionalFormatting>
  <conditionalFormatting sqref="C16">
    <cfRule type="expression" priority="12" dxfId="0">
      <formula>AND(COUNTBLANK($A16)=0,COUNTBLANK($C16)=1)</formula>
    </cfRule>
  </conditionalFormatting>
  <conditionalFormatting sqref="G16">
    <cfRule type="expression" priority="11" dxfId="0">
      <formula>AND(COUNTBLANK($A16)=0,COUNTBLANK($G16)=1)</formula>
    </cfRule>
  </conditionalFormatting>
  <conditionalFormatting sqref="H16">
    <cfRule type="expression" priority="10" dxfId="0">
      <formula>AND(COUNTBLANK($A16)=0,COUNTBLANK($H16)=1)</formula>
    </cfRule>
  </conditionalFormatting>
  <conditionalFormatting sqref="K16">
    <cfRule type="expression" priority="9" dxfId="0">
      <formula>AND(COUNTBLANK($A16)=0,COUNTBLANK($K16)=1)</formula>
    </cfRule>
  </conditionalFormatting>
  <conditionalFormatting sqref="L16">
    <cfRule type="expression" priority="8" dxfId="0">
      <formula>AND(COUNTBLANK($A16)=0,COUNTBLANK($L16)=1)</formula>
    </cfRule>
  </conditionalFormatting>
  <conditionalFormatting sqref="M16">
    <cfRule type="expression" priority="7" dxfId="0">
      <formula>AND(COUNTBLANK($A16)=0,COUNTBLANK($M16)=1)</formula>
    </cfRule>
  </conditionalFormatting>
  <conditionalFormatting sqref="A16">
    <cfRule type="expression" priority="6" dxfId="674" stopIfTrue="1">
      <formula>COUNTIF($A$12:$A$31,A16)&gt;1</formula>
    </cfRule>
  </conditionalFormatting>
  <conditionalFormatting sqref="A17">
    <cfRule type="expression" priority="5" dxfId="674" stopIfTrue="1">
      <formula>COUNTIF($A$12:$A$31,A17)&gt;1</formula>
    </cfRule>
  </conditionalFormatting>
  <conditionalFormatting sqref="C17">
    <cfRule type="expression" priority="4" dxfId="0">
      <formula>AND(COUNTBLANK($A17)=0,COUNTBLANK($C17)=1)</formula>
    </cfRule>
  </conditionalFormatting>
  <conditionalFormatting sqref="K17">
    <cfRule type="expression" priority="3" dxfId="0">
      <formula>AND(COUNTBLANK($A17)=0,COUNTBLANK($K17)=1)</formula>
    </cfRule>
  </conditionalFormatting>
  <conditionalFormatting sqref="L17">
    <cfRule type="expression" priority="2" dxfId="0">
      <formula>AND(COUNTBLANK($A17)=0,COUNTBLANK($L17)=1)</formula>
    </cfRule>
  </conditionalFormatting>
  <conditionalFormatting sqref="M17">
    <cfRule type="expression" priority="1" dxfId="0">
      <formula>AND(COUNTBLANK($A17)=0,COUNTBLANK($M17)=1)</formula>
    </cfRule>
  </conditionalFormatting>
  <dataValidations count="8">
    <dataValidation type="list" operator="equal" allowBlank="1" showDropDown="1" showInputMessage="1" showErrorMessage="1" error="Можете да въведета само &quot;Да&quot;, ако проектът е с екологична насоченост" sqref="AB17:AB31">
      <formula1>Да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8:M31">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8:G31">
      <formula1>Водещ</formula1>
    </dataValidation>
    <dataValidation type="whole" allowBlank="1" showInputMessage="1" showErrorMessage="1" error="Въведете годината с четири цифри" sqref="D18:E31">
      <formula1>1900</formula1>
      <formula2>2012</formula2>
    </dataValidation>
    <dataValidation type="whole" operator="lessThanOrEqual" allowBlank="1" showInputMessage="1" showErrorMessage="1" promptTitle="Въведете година" prompt="ГГГГ" error="Въведете година с четири цифри" sqref="K18:K31">
      <formula1>2013</formula1>
    </dataValidation>
    <dataValidation type="whole" operator="greaterThanOrEqual" allowBlank="1" showInputMessage="1" showErrorMessage="1" promptTitle="Въведете година" prompt="ГГГГ" error="Въведете година с четири цифри" sqref="L18:L31">
      <formula1>2013</formula1>
    </dataValidation>
    <dataValidation allowBlank="1" showInputMessage="1" showErrorMessage="1" promptTitle="Въведете едно от:" prompt="Да&#10;Не" sqref="AB12 AB16"/>
    <dataValidation allowBlank="1" showInputMessage="1" showErrorMessage="1" promptTitle="Въведете едно от:" prompt="Текущ&#10;Приключил" sqref="M12 M14:M17"/>
  </dataValidations>
  <printOptions horizontalCentered="1"/>
  <pageMargins left="0.2362204724409449" right="0.2362204724409449" top="0.7480314960629921" bottom="0.7480314960629921" header="0.31496062992125984" footer="0.31496062992125984"/>
  <pageSetup orientation="landscape" paperSize="9" scale="38"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2.xml><?xml version="1.0" encoding="utf-8"?>
<worksheet xmlns="http://schemas.openxmlformats.org/spreadsheetml/2006/main" xmlns:r="http://schemas.openxmlformats.org/officeDocument/2006/relationships">
  <dimension ref="A1:AK43"/>
  <sheetViews>
    <sheetView showGridLines="0" zoomScale="82" zoomScaleNormal="82" zoomScalePageLayoutView="70" workbookViewId="0" topLeftCell="A13">
      <selection activeCell="Z23" sqref="Z23"/>
    </sheetView>
  </sheetViews>
  <sheetFormatPr defaultColWidth="9.140625" defaultRowHeight="15"/>
  <cols>
    <col min="1" max="1" width="22.28125" style="1" customWidth="1"/>
    <col min="2" max="2" width="11.28125" style="2" customWidth="1"/>
    <col min="3" max="3" width="14.421875" style="1" customWidth="1"/>
    <col min="4" max="5" width="7.57421875" style="2" customWidth="1"/>
    <col min="6" max="6" width="12.00390625" style="1" customWidth="1"/>
    <col min="7" max="7" width="14.57421875" style="1" customWidth="1"/>
    <col min="8" max="8" width="15.140625" style="1" customWidth="1"/>
    <col min="9" max="9" width="14.7109375" style="1" customWidth="1"/>
    <col min="10" max="10" width="19.00390625" style="1" customWidth="1"/>
    <col min="11" max="12" width="9.57421875" style="1" customWidth="1"/>
    <col min="13" max="13" width="10.57421875" style="1" customWidth="1"/>
    <col min="14" max="14" width="9.00390625" style="1" customWidth="1"/>
    <col min="15" max="15" width="14.00390625" style="1" customWidth="1"/>
    <col min="16" max="16" width="13.57421875" style="1" customWidth="1"/>
    <col min="17" max="17" width="9.00390625" style="1" customWidth="1"/>
    <col min="18" max="18" width="12.57421875" style="1" customWidth="1"/>
    <col min="19" max="19" width="15.8515625" style="1" customWidth="1"/>
    <col min="20" max="20" width="8.28125" style="1" customWidth="1"/>
    <col min="21" max="21" width="11.57421875" style="1" customWidth="1"/>
    <col min="22" max="22" width="12.8515625" style="1" customWidth="1"/>
    <col min="23" max="23" width="15.7109375" style="1" customWidth="1"/>
    <col min="24" max="24" width="14.140625" style="1" customWidth="1"/>
    <col min="25" max="25" width="9.28125" style="1" customWidth="1"/>
    <col min="26" max="26" width="9.140625" style="1" customWidth="1"/>
    <col min="27" max="27" width="8.421875" style="1" customWidth="1"/>
    <col min="28" max="28" width="7.28125" style="1" customWidth="1"/>
    <col min="29" max="29" width="9.140625" style="1" customWidth="1"/>
    <col min="30" max="30" width="8.00390625" style="1" customWidth="1"/>
    <col min="31" max="31" width="8.8515625" style="1" customWidth="1"/>
    <col min="32" max="32" width="7.7109375" style="1" customWidth="1"/>
    <col min="33" max="33" width="10.140625" style="1" customWidth="1"/>
    <col min="34" max="34" width="12.00390625" style="1" customWidth="1"/>
    <col min="35" max="35" width="9.140625" style="1" customWidth="1"/>
    <col min="36" max="36" width="10.00390625" style="1" customWidth="1"/>
    <col min="37" max="37" width="10.8515625" style="1" customWidth="1"/>
    <col min="38" max="16384" width="9.140625" style="1" customWidth="1"/>
  </cols>
  <sheetData>
    <row r="1" spans="1:14" s="2" customFormat="1" ht="18.75">
      <c r="A1" s="765" t="s">
        <v>58</v>
      </c>
      <c r="B1" s="765"/>
      <c r="C1" s="765"/>
      <c r="D1" s="765"/>
      <c r="E1" s="765"/>
      <c r="F1" s="696" t="str">
        <f>Name</f>
        <v>Институт по микробиология "Стефан Ангелов"  - БАН</v>
      </c>
      <c r="G1" s="696"/>
      <c r="H1" s="696"/>
      <c r="I1" s="696"/>
      <c r="J1" s="696"/>
      <c r="K1" s="696"/>
      <c r="L1" s="696"/>
      <c r="M1" s="696"/>
      <c r="N1" s="696"/>
    </row>
    <row r="2" s="2" customFormat="1" ht="21.75" customHeight="1">
      <c r="F2" s="46"/>
    </row>
    <row r="3" spans="1:29" s="7" customFormat="1" ht="189" customHeight="1">
      <c r="A3" s="766" t="s">
        <v>313</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row>
    <row r="4" spans="6:10" ht="15.75">
      <c r="F4" s="2"/>
      <c r="G4" s="2"/>
      <c r="H4" s="2"/>
      <c r="I4" s="2"/>
      <c r="J4" s="2"/>
    </row>
    <row r="5" spans="1:23" s="36" customFormat="1" ht="23.25" customHeight="1">
      <c r="A5" s="716" t="s">
        <v>57</v>
      </c>
      <c r="B5" s="716"/>
      <c r="C5" s="716"/>
      <c r="D5" s="716"/>
      <c r="E5" s="716"/>
      <c r="F5" s="47">
        <f>COUNTA(A12:A31)</f>
        <v>12</v>
      </c>
      <c r="G5" s="716" t="s">
        <v>267</v>
      </c>
      <c r="H5" s="716"/>
      <c r="I5" s="716"/>
      <c r="J5" s="377">
        <f>SUM(W12:W31)</f>
        <v>167045.16</v>
      </c>
      <c r="L5" s="717" t="s">
        <v>268</v>
      </c>
      <c r="M5" s="717"/>
      <c r="N5" s="717"/>
      <c r="O5" s="717"/>
      <c r="P5" s="718">
        <f>SUM(X12:X31)</f>
        <v>0</v>
      </c>
      <c r="Q5" s="718"/>
      <c r="S5" s="716" t="s">
        <v>269</v>
      </c>
      <c r="T5" s="716"/>
      <c r="U5" s="716"/>
      <c r="V5" s="716"/>
      <c r="W5" s="377">
        <f>SUM(Z12:Z31)</f>
        <v>0</v>
      </c>
    </row>
    <row r="6" s="36" customFormat="1" ht="15.75" thickBot="1">
      <c r="F6" s="37"/>
    </row>
    <row r="7" spans="1:37" s="121" customFormat="1" ht="72.75" customHeight="1" thickBot="1" thickTop="1">
      <c r="A7" s="723" t="s">
        <v>240</v>
      </c>
      <c r="B7" s="723" t="s">
        <v>238</v>
      </c>
      <c r="C7" s="789" t="s">
        <v>134</v>
      </c>
      <c r="D7" s="754" t="s">
        <v>187</v>
      </c>
      <c r="E7" s="755"/>
      <c r="F7" s="723" t="s">
        <v>96</v>
      </c>
      <c r="G7" s="760" t="s">
        <v>241</v>
      </c>
      <c r="H7" s="723" t="s">
        <v>242</v>
      </c>
      <c r="I7" s="723" t="s">
        <v>124</v>
      </c>
      <c r="J7" s="723" t="s">
        <v>239</v>
      </c>
      <c r="K7" s="745" t="s">
        <v>246</v>
      </c>
      <c r="L7" s="746"/>
      <c r="M7" s="723" t="s">
        <v>299</v>
      </c>
      <c r="N7" s="769" t="s">
        <v>98</v>
      </c>
      <c r="O7" s="769"/>
      <c r="P7" s="769"/>
      <c r="Q7" s="769"/>
      <c r="R7" s="769"/>
      <c r="S7" s="769"/>
      <c r="T7" s="769"/>
      <c r="U7" s="769"/>
      <c r="V7" s="769"/>
      <c r="W7" s="760" t="s">
        <v>300</v>
      </c>
      <c r="X7" s="741" t="s">
        <v>301</v>
      </c>
      <c r="Y7" s="742"/>
      <c r="Z7" s="741" t="s">
        <v>302</v>
      </c>
      <c r="AA7" s="742"/>
      <c r="AB7" s="723" t="s">
        <v>252</v>
      </c>
      <c r="AC7" s="723" t="s">
        <v>99</v>
      </c>
      <c r="AD7" s="727" t="s">
        <v>250</v>
      </c>
      <c r="AE7" s="728"/>
      <c r="AF7" s="729"/>
      <c r="AG7" s="780" t="s">
        <v>357</v>
      </c>
      <c r="AH7" s="781"/>
      <c r="AI7" s="789" t="s">
        <v>137</v>
      </c>
      <c r="AJ7" s="773" t="s">
        <v>309</v>
      </c>
      <c r="AK7" s="774"/>
    </row>
    <row r="8" spans="1:37" s="121" customFormat="1" ht="59.25" customHeight="1" thickBot="1" thickTop="1">
      <c r="A8" s="724"/>
      <c r="B8" s="751"/>
      <c r="C8" s="790"/>
      <c r="D8" s="756"/>
      <c r="E8" s="757"/>
      <c r="F8" s="724"/>
      <c r="G8" s="767"/>
      <c r="H8" s="724"/>
      <c r="I8" s="724"/>
      <c r="J8" s="724"/>
      <c r="K8" s="747"/>
      <c r="L8" s="748"/>
      <c r="M8" s="724"/>
      <c r="N8" s="739" t="s">
        <v>52</v>
      </c>
      <c r="O8" s="739"/>
      <c r="P8" s="739"/>
      <c r="Q8" s="739" t="s">
        <v>53</v>
      </c>
      <c r="R8" s="739"/>
      <c r="S8" s="739"/>
      <c r="T8" s="739" t="s">
        <v>54</v>
      </c>
      <c r="U8" s="739"/>
      <c r="V8" s="739"/>
      <c r="W8" s="761"/>
      <c r="X8" s="763"/>
      <c r="Y8" s="764"/>
      <c r="Z8" s="743"/>
      <c r="AA8" s="744"/>
      <c r="AB8" s="724"/>
      <c r="AC8" s="724"/>
      <c r="AD8" s="730" t="s">
        <v>100</v>
      </c>
      <c r="AE8" s="733" t="s">
        <v>251</v>
      </c>
      <c r="AF8" s="736" t="s">
        <v>101</v>
      </c>
      <c r="AG8" s="782"/>
      <c r="AH8" s="783"/>
      <c r="AI8" s="790"/>
      <c r="AJ8" s="775"/>
      <c r="AK8" s="776"/>
    </row>
    <row r="9" spans="1:37" s="121" customFormat="1" ht="54.75" customHeight="1" thickBot="1">
      <c r="A9" s="725"/>
      <c r="B9" s="752"/>
      <c r="C9" s="791"/>
      <c r="D9" s="758"/>
      <c r="E9" s="759"/>
      <c r="F9" s="725"/>
      <c r="G9" s="767"/>
      <c r="H9" s="725"/>
      <c r="I9" s="725"/>
      <c r="J9" s="725"/>
      <c r="K9" s="749"/>
      <c r="L9" s="750"/>
      <c r="M9" s="725"/>
      <c r="N9" s="779" t="s">
        <v>256</v>
      </c>
      <c r="O9" s="722"/>
      <c r="P9" s="719" t="s">
        <v>126</v>
      </c>
      <c r="Q9" s="779" t="s">
        <v>256</v>
      </c>
      <c r="R9" s="722"/>
      <c r="S9" s="719" t="s">
        <v>126</v>
      </c>
      <c r="T9" s="779" t="s">
        <v>256</v>
      </c>
      <c r="U9" s="722"/>
      <c r="V9" s="719" t="s">
        <v>126</v>
      </c>
      <c r="W9" s="761"/>
      <c r="X9" s="719" t="s">
        <v>126</v>
      </c>
      <c r="Y9" s="740" t="s">
        <v>247</v>
      </c>
      <c r="Z9" s="719" t="s">
        <v>126</v>
      </c>
      <c r="AA9" s="740" t="s">
        <v>248</v>
      </c>
      <c r="AB9" s="725"/>
      <c r="AC9" s="725"/>
      <c r="AD9" s="731"/>
      <c r="AE9" s="734"/>
      <c r="AF9" s="737"/>
      <c r="AG9" s="784"/>
      <c r="AH9" s="785"/>
      <c r="AI9" s="791"/>
      <c r="AJ9" s="777"/>
      <c r="AK9" s="778"/>
    </row>
    <row r="10" spans="1:37" s="121" customFormat="1" ht="178.5" customHeight="1" thickBot="1">
      <c r="A10" s="726"/>
      <c r="B10" s="753"/>
      <c r="C10" s="793"/>
      <c r="D10" s="96" t="s">
        <v>185</v>
      </c>
      <c r="E10" s="96" t="s">
        <v>186</v>
      </c>
      <c r="F10" s="726"/>
      <c r="G10" s="768"/>
      <c r="H10" s="726"/>
      <c r="I10" s="726"/>
      <c r="J10" s="726"/>
      <c r="K10" s="43" t="s">
        <v>49</v>
      </c>
      <c r="L10" s="44" t="s">
        <v>50</v>
      </c>
      <c r="M10" s="726"/>
      <c r="N10" s="45" t="s">
        <v>125</v>
      </c>
      <c r="O10" s="48" t="s">
        <v>127</v>
      </c>
      <c r="P10" s="720"/>
      <c r="Q10" s="45" t="s">
        <v>125</v>
      </c>
      <c r="R10" s="48" t="s">
        <v>127</v>
      </c>
      <c r="S10" s="720"/>
      <c r="T10" s="45" t="s">
        <v>125</v>
      </c>
      <c r="U10" s="48" t="s">
        <v>127</v>
      </c>
      <c r="V10" s="720"/>
      <c r="W10" s="762"/>
      <c r="X10" s="720"/>
      <c r="Y10" s="720"/>
      <c r="Z10" s="720"/>
      <c r="AA10" s="720"/>
      <c r="AB10" s="726"/>
      <c r="AC10" s="726"/>
      <c r="AD10" s="732"/>
      <c r="AE10" s="735"/>
      <c r="AF10" s="738"/>
      <c r="AG10" s="385" t="s">
        <v>310</v>
      </c>
      <c r="AH10" s="123" t="s">
        <v>311</v>
      </c>
      <c r="AI10" s="792"/>
      <c r="AJ10" s="122" t="s">
        <v>42</v>
      </c>
      <c r="AK10" s="124" t="s">
        <v>141</v>
      </c>
    </row>
    <row r="11" spans="1:37" s="121" customFormat="1" ht="18" customHeight="1" thickBot="1">
      <c r="A11" s="41" t="s">
        <v>84</v>
      </c>
      <c r="B11" s="42" t="s">
        <v>85</v>
      </c>
      <c r="C11" s="42" t="s">
        <v>86</v>
      </c>
      <c r="D11" s="42" t="s">
        <v>87</v>
      </c>
      <c r="E11" s="42" t="s">
        <v>102</v>
      </c>
      <c r="F11" s="42" t="s">
        <v>103</v>
      </c>
      <c r="G11" s="42" t="s">
        <v>104</v>
      </c>
      <c r="H11" s="42" t="s">
        <v>105</v>
      </c>
      <c r="I11" s="42" t="s">
        <v>106</v>
      </c>
      <c r="J11" s="42" t="s">
        <v>107</v>
      </c>
      <c r="K11" s="42" t="s">
        <v>108</v>
      </c>
      <c r="L11" s="42" t="s">
        <v>109</v>
      </c>
      <c r="M11" s="42" t="s">
        <v>110</v>
      </c>
      <c r="N11" s="42" t="s">
        <v>111</v>
      </c>
      <c r="O11" s="42" t="s">
        <v>112</v>
      </c>
      <c r="P11" s="42" t="s">
        <v>113</v>
      </c>
      <c r="Q11" s="42" t="s">
        <v>114</v>
      </c>
      <c r="R11" s="42" t="s">
        <v>115</v>
      </c>
      <c r="S11" s="42" t="s">
        <v>116</v>
      </c>
      <c r="T11" s="42" t="s">
        <v>117</v>
      </c>
      <c r="U11" s="42" t="s">
        <v>118</v>
      </c>
      <c r="V11" s="42" t="s">
        <v>119</v>
      </c>
      <c r="W11" s="42" t="s">
        <v>120</v>
      </c>
      <c r="X11" s="42" t="s">
        <v>121</v>
      </c>
      <c r="Y11" s="42" t="s">
        <v>122</v>
      </c>
      <c r="Z11" s="42" t="s">
        <v>128</v>
      </c>
      <c r="AA11" s="42" t="s">
        <v>129</v>
      </c>
      <c r="AB11" s="42" t="s">
        <v>130</v>
      </c>
      <c r="AC11" s="42" t="s">
        <v>135</v>
      </c>
      <c r="AD11" s="42" t="s">
        <v>136</v>
      </c>
      <c r="AE11" s="42" t="s">
        <v>138</v>
      </c>
      <c r="AF11" s="141" t="s">
        <v>139</v>
      </c>
      <c r="AG11" s="42" t="s">
        <v>140</v>
      </c>
      <c r="AH11" s="42" t="s">
        <v>188</v>
      </c>
      <c r="AI11" s="42" t="s">
        <v>253</v>
      </c>
      <c r="AJ11" s="42" t="s">
        <v>254</v>
      </c>
      <c r="AK11" s="141" t="s">
        <v>255</v>
      </c>
    </row>
    <row r="12" spans="1:37" s="39" customFormat="1" ht="89.25" customHeight="1" thickBot="1" thickTop="1">
      <c r="A12" s="623" t="s">
        <v>1158</v>
      </c>
      <c r="B12" s="167"/>
      <c r="C12" s="167" t="s">
        <v>1141</v>
      </c>
      <c r="D12" s="161">
        <v>2006</v>
      </c>
      <c r="E12" s="161">
        <v>2006</v>
      </c>
      <c r="F12" s="162"/>
      <c r="G12" s="161" t="s">
        <v>526</v>
      </c>
      <c r="H12" s="450" t="s">
        <v>499</v>
      </c>
      <c r="I12" s="450" t="s">
        <v>574</v>
      </c>
      <c r="J12" s="449" t="s">
        <v>1159</v>
      </c>
      <c r="K12" s="161">
        <v>2011</v>
      </c>
      <c r="L12" s="161">
        <v>2014</v>
      </c>
      <c r="M12" s="161" t="s">
        <v>420</v>
      </c>
      <c r="N12" s="163"/>
      <c r="O12" s="500"/>
      <c r="P12" s="165"/>
      <c r="Q12" s="163"/>
      <c r="R12" s="164"/>
      <c r="S12" s="165"/>
      <c r="T12" s="163"/>
      <c r="U12" s="164"/>
      <c r="V12" s="327">
        <v>30000</v>
      </c>
      <c r="W12" s="166"/>
      <c r="X12" s="166"/>
      <c r="Y12" s="333"/>
      <c r="Z12" s="166"/>
      <c r="AA12" s="333"/>
      <c r="AB12" s="471" t="s">
        <v>572</v>
      </c>
      <c r="AC12" s="161"/>
      <c r="AD12" s="501">
        <v>2</v>
      </c>
      <c r="AE12" s="502"/>
      <c r="AF12" s="503"/>
      <c r="AG12" s="178"/>
      <c r="AH12" s="179"/>
      <c r="AI12" s="180"/>
      <c r="AJ12" s="181"/>
      <c r="AK12" s="168"/>
    </row>
    <row r="13" spans="1:37" s="39" customFormat="1" ht="106.5" customHeight="1" thickBot="1" thickTop="1">
      <c r="A13" s="620" t="s">
        <v>575</v>
      </c>
      <c r="B13" s="322"/>
      <c r="C13" s="322" t="s">
        <v>1141</v>
      </c>
      <c r="D13" s="161">
        <v>2008</v>
      </c>
      <c r="E13" s="161">
        <v>2008</v>
      </c>
      <c r="F13" s="324"/>
      <c r="G13" s="161" t="s">
        <v>509</v>
      </c>
      <c r="H13" s="450" t="s">
        <v>499</v>
      </c>
      <c r="I13" s="450" t="s">
        <v>1153</v>
      </c>
      <c r="J13" s="449" t="s">
        <v>576</v>
      </c>
      <c r="K13" s="161">
        <v>2008</v>
      </c>
      <c r="L13" s="161">
        <v>2014</v>
      </c>
      <c r="M13" s="161" t="s">
        <v>420</v>
      </c>
      <c r="N13" s="325"/>
      <c r="O13" s="504"/>
      <c r="P13" s="327"/>
      <c r="Q13" s="325"/>
      <c r="R13" s="326" t="s">
        <v>639</v>
      </c>
      <c r="S13" s="327"/>
      <c r="T13" s="325"/>
      <c r="U13" s="326"/>
      <c r="V13" s="327">
        <v>15000</v>
      </c>
      <c r="W13" s="328"/>
      <c r="X13" s="328"/>
      <c r="Y13" s="334"/>
      <c r="Z13" s="328"/>
      <c r="AA13" s="334"/>
      <c r="AB13" s="471" t="s">
        <v>572</v>
      </c>
      <c r="AC13" s="624" t="s">
        <v>577</v>
      </c>
      <c r="AD13" s="505">
        <v>3</v>
      </c>
      <c r="AE13" s="506"/>
      <c r="AF13" s="503"/>
      <c r="AG13" s="182"/>
      <c r="AH13" s="183"/>
      <c r="AI13" s="184"/>
      <c r="AJ13" s="185"/>
      <c r="AK13" s="177"/>
    </row>
    <row r="14" spans="1:37" s="39" customFormat="1" ht="100.5" customHeight="1" thickBot="1" thickTop="1">
      <c r="A14" s="518" t="s">
        <v>578</v>
      </c>
      <c r="B14" s="335"/>
      <c r="C14" s="507" t="s">
        <v>579</v>
      </c>
      <c r="D14" s="170"/>
      <c r="E14" s="170"/>
      <c r="F14" s="171"/>
      <c r="G14" s="161" t="s">
        <v>509</v>
      </c>
      <c r="H14" s="450" t="s">
        <v>499</v>
      </c>
      <c r="I14" s="450" t="s">
        <v>1153</v>
      </c>
      <c r="J14" s="451"/>
      <c r="K14" s="161">
        <v>2008</v>
      </c>
      <c r="L14" s="161">
        <v>2014</v>
      </c>
      <c r="M14" s="161" t="s">
        <v>420</v>
      </c>
      <c r="N14" s="336"/>
      <c r="O14" s="508"/>
      <c r="P14" s="173"/>
      <c r="Q14" s="336"/>
      <c r="R14" s="172"/>
      <c r="S14" s="173"/>
      <c r="T14" s="336"/>
      <c r="U14" s="172"/>
      <c r="V14" s="327">
        <v>15000</v>
      </c>
      <c r="W14" s="174"/>
      <c r="X14" s="174"/>
      <c r="Y14" s="337"/>
      <c r="Z14" s="174"/>
      <c r="AA14" s="337"/>
      <c r="AB14" s="471" t="s">
        <v>572</v>
      </c>
      <c r="AC14" s="170"/>
      <c r="AD14" s="509"/>
      <c r="AE14" s="506"/>
      <c r="AF14" s="503"/>
      <c r="AG14" s="182"/>
      <c r="AH14" s="183"/>
      <c r="AI14" s="184"/>
      <c r="AJ14" s="185"/>
      <c r="AK14" s="177"/>
    </row>
    <row r="15" spans="1:37" s="39" customFormat="1" ht="100.5" customHeight="1" thickBot="1" thickTop="1">
      <c r="A15" s="449" t="s">
        <v>1156</v>
      </c>
      <c r="B15" s="335"/>
      <c r="C15" s="471" t="s">
        <v>581</v>
      </c>
      <c r="D15" s="161">
        <v>2011</v>
      </c>
      <c r="E15" s="161">
        <v>2011</v>
      </c>
      <c r="F15" s="489"/>
      <c r="G15" s="161" t="s">
        <v>509</v>
      </c>
      <c r="H15" s="450" t="s">
        <v>499</v>
      </c>
      <c r="I15" s="450" t="s">
        <v>1153</v>
      </c>
      <c r="J15" s="449" t="s">
        <v>1157</v>
      </c>
      <c r="K15" s="161">
        <v>2011</v>
      </c>
      <c r="L15" s="161">
        <v>2015</v>
      </c>
      <c r="M15" s="161" t="s">
        <v>420</v>
      </c>
      <c r="N15" s="336"/>
      <c r="O15" s="508"/>
      <c r="P15" s="173"/>
      <c r="Q15" s="489"/>
      <c r="R15" s="621"/>
      <c r="S15" s="622"/>
      <c r="T15" s="336"/>
      <c r="U15" s="172"/>
      <c r="V15" s="622" t="s">
        <v>1141</v>
      </c>
      <c r="W15" s="174"/>
      <c r="X15" s="174"/>
      <c r="Y15" s="337"/>
      <c r="Z15" s="174"/>
      <c r="AA15" s="337"/>
      <c r="AB15" s="471"/>
      <c r="AC15" s="447"/>
      <c r="AD15" s="505">
        <v>2</v>
      </c>
      <c r="AE15" s="505"/>
      <c r="AF15" s="503"/>
      <c r="AG15" s="182"/>
      <c r="AH15" s="183"/>
      <c r="AI15" s="184"/>
      <c r="AJ15" s="185"/>
      <c r="AK15" s="177"/>
    </row>
    <row r="16" spans="1:37" s="39" customFormat="1" ht="144.75" customHeight="1" thickBot="1" thickTop="1">
      <c r="A16" s="449" t="s">
        <v>580</v>
      </c>
      <c r="B16" s="335"/>
      <c r="C16" s="471" t="s">
        <v>581</v>
      </c>
      <c r="D16" s="471">
        <v>2010</v>
      </c>
      <c r="E16" s="471">
        <v>2010</v>
      </c>
      <c r="F16" s="471" t="s">
        <v>582</v>
      </c>
      <c r="G16" s="161" t="s">
        <v>526</v>
      </c>
      <c r="H16" s="449" t="s">
        <v>583</v>
      </c>
      <c r="I16" s="449" t="s">
        <v>1154</v>
      </c>
      <c r="J16" s="449" t="s">
        <v>584</v>
      </c>
      <c r="K16" s="161">
        <v>2011</v>
      </c>
      <c r="L16" s="161">
        <v>2013</v>
      </c>
      <c r="M16" s="161" t="s">
        <v>420</v>
      </c>
      <c r="N16" s="336"/>
      <c r="O16" s="508"/>
      <c r="P16" s="173"/>
      <c r="Q16" s="471" t="s">
        <v>132</v>
      </c>
      <c r="R16" s="510">
        <v>26000</v>
      </c>
      <c r="S16" s="511">
        <v>50850</v>
      </c>
      <c r="T16" s="336"/>
      <c r="U16" s="172"/>
      <c r="V16" s="511">
        <v>50850</v>
      </c>
      <c r="W16" s="174">
        <v>1075.71</v>
      </c>
      <c r="X16" s="625"/>
      <c r="Y16" s="626"/>
      <c r="Z16" s="174"/>
      <c r="AA16" s="337"/>
      <c r="AB16" s="471" t="s">
        <v>572</v>
      </c>
      <c r="AC16" s="471" t="s">
        <v>409</v>
      </c>
      <c r="AD16" s="472">
        <v>5</v>
      </c>
      <c r="AE16" s="472">
        <v>2</v>
      </c>
      <c r="AF16" s="503"/>
      <c r="AG16" s="182"/>
      <c r="AH16" s="183"/>
      <c r="AI16" s="184"/>
      <c r="AJ16" s="185"/>
      <c r="AK16" s="177"/>
    </row>
    <row r="17" spans="1:37" s="39" customFormat="1" ht="86.25" customHeight="1" thickBot="1" thickTop="1">
      <c r="A17" s="519" t="s">
        <v>585</v>
      </c>
      <c r="B17" s="335"/>
      <c r="C17" s="507" t="s">
        <v>579</v>
      </c>
      <c r="D17" s="512">
        <v>2011</v>
      </c>
      <c r="E17" s="512">
        <v>2011</v>
      </c>
      <c r="F17" s="335" t="s">
        <v>586</v>
      </c>
      <c r="G17" s="161" t="s">
        <v>526</v>
      </c>
      <c r="H17" s="450" t="s">
        <v>587</v>
      </c>
      <c r="I17" s="619" t="s">
        <v>1155</v>
      </c>
      <c r="J17" s="451" t="s">
        <v>588</v>
      </c>
      <c r="K17" s="161">
        <v>2011</v>
      </c>
      <c r="L17" s="161">
        <v>2013</v>
      </c>
      <c r="M17" s="161" t="s">
        <v>420</v>
      </c>
      <c r="N17" s="336" t="s">
        <v>132</v>
      </c>
      <c r="O17" s="508">
        <v>19600</v>
      </c>
      <c r="P17" s="173">
        <v>38240</v>
      </c>
      <c r="Q17" s="336" t="s">
        <v>132</v>
      </c>
      <c r="R17" s="508">
        <v>19600</v>
      </c>
      <c r="S17" s="173">
        <v>38240</v>
      </c>
      <c r="T17" s="336" t="s">
        <v>132</v>
      </c>
      <c r="U17" s="508">
        <v>19600</v>
      </c>
      <c r="V17" s="173">
        <v>38240</v>
      </c>
      <c r="W17" s="174"/>
      <c r="X17" s="174"/>
      <c r="Y17" s="337"/>
      <c r="Z17" s="174"/>
      <c r="AA17" s="337"/>
      <c r="AB17" s="471" t="s">
        <v>572</v>
      </c>
      <c r="AC17" s="638" t="s">
        <v>589</v>
      </c>
      <c r="AD17" s="509">
        <v>3</v>
      </c>
      <c r="AE17" s="506">
        <v>3</v>
      </c>
      <c r="AF17" s="503">
        <v>3</v>
      </c>
      <c r="AG17" s="513"/>
      <c r="AH17" s="514"/>
      <c r="AI17" s="515" t="s">
        <v>1221</v>
      </c>
      <c r="AJ17" s="516">
        <v>3</v>
      </c>
      <c r="AK17" s="517">
        <v>10</v>
      </c>
    </row>
    <row r="18" spans="1:37" s="39" customFormat="1" ht="125.25" customHeight="1" thickBot="1" thickTop="1">
      <c r="A18" s="518" t="s">
        <v>590</v>
      </c>
      <c r="B18" s="335"/>
      <c r="C18" s="507" t="s">
        <v>579</v>
      </c>
      <c r="D18" s="512">
        <v>2012</v>
      </c>
      <c r="E18" s="512">
        <v>2012</v>
      </c>
      <c r="F18" s="335" t="s">
        <v>591</v>
      </c>
      <c r="G18" s="161" t="s">
        <v>526</v>
      </c>
      <c r="H18" s="450" t="s">
        <v>592</v>
      </c>
      <c r="I18" s="450" t="s">
        <v>593</v>
      </c>
      <c r="J18" s="451" t="s">
        <v>594</v>
      </c>
      <c r="K18" s="161">
        <v>2012</v>
      </c>
      <c r="L18" s="161">
        <v>2014</v>
      </c>
      <c r="M18" s="161" t="s">
        <v>420</v>
      </c>
      <c r="N18" s="336" t="s">
        <v>132</v>
      </c>
      <c r="O18" s="508">
        <v>23000</v>
      </c>
      <c r="P18" s="173">
        <v>46000</v>
      </c>
      <c r="Q18" s="336" t="s">
        <v>132</v>
      </c>
      <c r="R18" s="508">
        <v>23000</v>
      </c>
      <c r="S18" s="173">
        <v>46000</v>
      </c>
      <c r="T18" s="336" t="s">
        <v>132</v>
      </c>
      <c r="U18" s="508">
        <v>23000</v>
      </c>
      <c r="V18" s="173">
        <v>46000</v>
      </c>
      <c r="W18" s="637">
        <v>44984.09</v>
      </c>
      <c r="X18" s="174"/>
      <c r="Y18" s="337"/>
      <c r="Z18" s="174"/>
      <c r="AA18" s="337"/>
      <c r="AB18" s="471" t="s">
        <v>572</v>
      </c>
      <c r="AC18" s="512"/>
      <c r="AD18" s="509">
        <v>4</v>
      </c>
      <c r="AE18" s="506"/>
      <c r="AF18" s="503"/>
      <c r="AG18" s="513"/>
      <c r="AH18" s="514"/>
      <c r="AI18" s="515"/>
      <c r="AJ18" s="516"/>
      <c r="AK18" s="517"/>
    </row>
    <row r="19" spans="1:37" s="39" customFormat="1" ht="78" customHeight="1" thickBot="1" thickTop="1">
      <c r="A19" s="321" t="s">
        <v>972</v>
      </c>
      <c r="B19" s="322"/>
      <c r="C19" s="161" t="s">
        <v>579</v>
      </c>
      <c r="D19" s="393"/>
      <c r="E19" s="323"/>
      <c r="F19" s="324" t="s">
        <v>973</v>
      </c>
      <c r="G19" s="161" t="s">
        <v>526</v>
      </c>
      <c r="H19" s="161" t="s">
        <v>440</v>
      </c>
      <c r="I19" s="410" t="s">
        <v>379</v>
      </c>
      <c r="J19" s="323" t="s">
        <v>974</v>
      </c>
      <c r="K19" s="161">
        <v>2013</v>
      </c>
      <c r="L19" s="161">
        <v>2015</v>
      </c>
      <c r="M19" s="161" t="s">
        <v>420</v>
      </c>
      <c r="N19" s="336" t="s">
        <v>132</v>
      </c>
      <c r="O19" s="326">
        <v>28100</v>
      </c>
      <c r="P19" s="327" t="s">
        <v>975</v>
      </c>
      <c r="Q19" s="336" t="s">
        <v>132</v>
      </c>
      <c r="R19" s="326">
        <v>28100</v>
      </c>
      <c r="S19" s="327" t="s">
        <v>975</v>
      </c>
      <c r="T19" s="336" t="s">
        <v>132</v>
      </c>
      <c r="U19" s="326">
        <v>28100</v>
      </c>
      <c r="V19" s="327" t="s">
        <v>975</v>
      </c>
      <c r="W19" s="636">
        <v>29141.87</v>
      </c>
      <c r="X19" s="328"/>
      <c r="Y19" s="334"/>
      <c r="Z19" s="328"/>
      <c r="AA19" s="334"/>
      <c r="AB19" s="322"/>
      <c r="AC19" s="323"/>
      <c r="AD19" s="390">
        <v>4</v>
      </c>
      <c r="AE19" s="391">
        <v>3</v>
      </c>
      <c r="AF19" s="184">
        <v>2</v>
      </c>
      <c r="AG19" s="394"/>
      <c r="AH19" s="395"/>
      <c r="AI19" s="396"/>
      <c r="AJ19" s="397"/>
      <c r="AK19" s="392"/>
    </row>
    <row r="20" spans="1:37" s="39" customFormat="1" ht="129" customHeight="1" thickBot="1" thickTop="1">
      <c r="A20" s="321" t="s">
        <v>1150</v>
      </c>
      <c r="B20" s="322"/>
      <c r="C20" s="161" t="s">
        <v>1151</v>
      </c>
      <c r="D20" s="161">
        <v>2013</v>
      </c>
      <c r="E20" s="161">
        <v>2013</v>
      </c>
      <c r="F20" s="324"/>
      <c r="G20" s="161" t="s">
        <v>509</v>
      </c>
      <c r="H20" s="161" t="s">
        <v>1152</v>
      </c>
      <c r="I20" s="450" t="s">
        <v>1153</v>
      </c>
      <c r="J20" s="323" t="s">
        <v>947</v>
      </c>
      <c r="K20" s="161">
        <v>2013</v>
      </c>
      <c r="L20" s="161">
        <v>2013</v>
      </c>
      <c r="M20" s="161" t="s">
        <v>420</v>
      </c>
      <c r="N20" s="325"/>
      <c r="O20" s="326"/>
      <c r="P20" s="327"/>
      <c r="Q20" s="325"/>
      <c r="R20" s="326"/>
      <c r="S20" s="327"/>
      <c r="T20" s="325"/>
      <c r="U20" s="326"/>
      <c r="V20" s="327">
        <v>0</v>
      </c>
      <c r="W20" s="328"/>
      <c r="X20" s="328"/>
      <c r="Y20" s="334"/>
      <c r="Z20" s="328"/>
      <c r="AA20" s="334"/>
      <c r="AB20" s="471" t="s">
        <v>572</v>
      </c>
      <c r="AC20" s="323"/>
      <c r="AD20" s="175">
        <v>8</v>
      </c>
      <c r="AE20" s="176">
        <v>2</v>
      </c>
      <c r="AF20" s="184"/>
      <c r="AG20" s="182"/>
      <c r="AH20" s="183"/>
      <c r="AI20" s="184"/>
      <c r="AJ20" s="185"/>
      <c r="AK20" s="177"/>
    </row>
    <row r="21" spans="1:37" s="39" customFormat="1" ht="135" customHeight="1" thickBot="1" thickTop="1">
      <c r="A21" s="169" t="s">
        <v>1212</v>
      </c>
      <c r="B21" s="335"/>
      <c r="C21" s="161" t="s">
        <v>1197</v>
      </c>
      <c r="D21" s="170">
        <v>2012</v>
      </c>
      <c r="E21" s="170">
        <v>2012</v>
      </c>
      <c r="F21" s="171"/>
      <c r="G21" s="161" t="s">
        <v>526</v>
      </c>
      <c r="H21" s="450" t="s">
        <v>592</v>
      </c>
      <c r="I21" s="450" t="s">
        <v>593</v>
      </c>
      <c r="J21" s="170" t="s">
        <v>1213</v>
      </c>
      <c r="K21" s="161">
        <v>2012</v>
      </c>
      <c r="L21" s="161">
        <v>2015</v>
      </c>
      <c r="M21" s="161" t="s">
        <v>420</v>
      </c>
      <c r="N21" s="336"/>
      <c r="O21" s="172"/>
      <c r="P21" s="173"/>
      <c r="Q21" s="336"/>
      <c r="R21" s="172"/>
      <c r="S21" s="173"/>
      <c r="T21" s="336"/>
      <c r="U21" s="172"/>
      <c r="V21" s="174"/>
      <c r="W21" s="174">
        <v>63405.17</v>
      </c>
      <c r="X21" s="174"/>
      <c r="Y21" s="337"/>
      <c r="Z21" s="174"/>
      <c r="AA21" s="337"/>
      <c r="AB21" s="335"/>
      <c r="AC21" s="170"/>
      <c r="AD21" s="175"/>
      <c r="AE21" s="176"/>
      <c r="AF21" s="184"/>
      <c r="AG21" s="182"/>
      <c r="AH21" s="183"/>
      <c r="AI21" s="184"/>
      <c r="AJ21" s="185"/>
      <c r="AK21" s="177"/>
    </row>
    <row r="22" spans="1:37" s="39" customFormat="1" ht="71.25" customHeight="1" thickBot="1" thickTop="1">
      <c r="A22" s="321" t="s">
        <v>1142</v>
      </c>
      <c r="B22" s="335"/>
      <c r="C22" s="161" t="s">
        <v>533</v>
      </c>
      <c r="D22" s="170"/>
      <c r="E22" s="170"/>
      <c r="F22" s="171"/>
      <c r="G22" s="161" t="s">
        <v>243</v>
      </c>
      <c r="H22" s="161" t="s">
        <v>534</v>
      </c>
      <c r="I22" s="161" t="s">
        <v>535</v>
      </c>
      <c r="J22" s="323" t="s">
        <v>533</v>
      </c>
      <c r="K22" s="161">
        <v>2013</v>
      </c>
      <c r="L22" s="161">
        <v>2016</v>
      </c>
      <c r="M22" s="161" t="s">
        <v>39</v>
      </c>
      <c r="N22" s="325" t="s">
        <v>132</v>
      </c>
      <c r="O22" s="326">
        <v>20000</v>
      </c>
      <c r="P22" s="327"/>
      <c r="Q22" s="325" t="s">
        <v>132</v>
      </c>
      <c r="R22" s="326">
        <v>20000</v>
      </c>
      <c r="S22" s="327"/>
      <c r="T22" s="325" t="s">
        <v>132</v>
      </c>
      <c r="U22" s="326">
        <v>20000</v>
      </c>
      <c r="V22" s="166" t="s">
        <v>1141</v>
      </c>
      <c r="W22" s="328">
        <v>39116.6</v>
      </c>
      <c r="X22" s="174"/>
      <c r="Y22" s="337"/>
      <c r="Z22" s="174"/>
      <c r="AA22" s="337"/>
      <c r="AB22" s="322" t="s">
        <v>249</v>
      </c>
      <c r="AC22" s="323" t="s">
        <v>426</v>
      </c>
      <c r="AD22" s="390">
        <v>2</v>
      </c>
      <c r="AE22" s="176"/>
      <c r="AF22" s="184"/>
      <c r="AG22" s="182"/>
      <c r="AH22" s="183"/>
      <c r="AI22" s="184"/>
      <c r="AJ22" s="185"/>
      <c r="AK22" s="177"/>
    </row>
    <row r="23" spans="1:37" s="39" customFormat="1" ht="137.25" customHeight="1" thickBot="1" thickTop="1">
      <c r="A23" s="478" t="s">
        <v>557</v>
      </c>
      <c r="B23" s="335"/>
      <c r="C23" s="482" t="s">
        <v>558</v>
      </c>
      <c r="D23" s="475">
        <v>2009</v>
      </c>
      <c r="E23" s="475">
        <v>2010</v>
      </c>
      <c r="F23" s="478">
        <v>245872</v>
      </c>
      <c r="G23" s="161" t="s">
        <v>509</v>
      </c>
      <c r="H23" s="482" t="s">
        <v>394</v>
      </c>
      <c r="I23" s="449" t="s">
        <v>559</v>
      </c>
      <c r="J23" s="482" t="s">
        <v>560</v>
      </c>
      <c r="K23" s="466">
        <v>2010</v>
      </c>
      <c r="L23" s="466">
        <v>2013</v>
      </c>
      <c r="M23" s="449" t="s">
        <v>97</v>
      </c>
      <c r="N23" s="489" t="s">
        <v>132</v>
      </c>
      <c r="O23" s="483">
        <v>13801</v>
      </c>
      <c r="P23" s="484">
        <v>26884</v>
      </c>
      <c r="Q23" s="484" t="s">
        <v>561</v>
      </c>
      <c r="R23" s="483">
        <v>13801</v>
      </c>
      <c r="S23" s="484">
        <v>26884</v>
      </c>
      <c r="T23" s="163" t="s">
        <v>561</v>
      </c>
      <c r="U23" s="483">
        <v>13801</v>
      </c>
      <c r="V23" s="484">
        <v>26884</v>
      </c>
      <c r="W23" s="491">
        <v>-10678.28</v>
      </c>
      <c r="X23" s="174"/>
      <c r="Y23" s="337"/>
      <c r="Z23" s="174"/>
      <c r="AA23" s="337"/>
      <c r="AB23" s="479" t="s">
        <v>488</v>
      </c>
      <c r="AC23" s="482"/>
      <c r="AD23" s="480">
        <v>4</v>
      </c>
      <c r="AE23" s="480">
        <v>1</v>
      </c>
      <c r="AF23" s="480">
        <v>1</v>
      </c>
      <c r="AG23" s="182"/>
      <c r="AH23" s="183"/>
      <c r="AI23" s="184"/>
      <c r="AJ23" s="185"/>
      <c r="AK23" s="177"/>
    </row>
    <row r="24" spans="1:37" s="39" customFormat="1" ht="14.25" thickBot="1" thickTop="1">
      <c r="A24" s="169"/>
      <c r="B24" s="335"/>
      <c r="C24" s="161"/>
      <c r="D24" s="170"/>
      <c r="E24" s="170"/>
      <c r="F24" s="171"/>
      <c r="G24" s="161"/>
      <c r="H24" s="161"/>
      <c r="I24" s="161"/>
      <c r="J24" s="170"/>
      <c r="K24" s="161"/>
      <c r="L24" s="161"/>
      <c r="M24" s="161"/>
      <c r="N24" s="336"/>
      <c r="O24" s="172"/>
      <c r="P24" s="173"/>
      <c r="Q24" s="336"/>
      <c r="R24" s="172"/>
      <c r="S24" s="173"/>
      <c r="T24" s="336"/>
      <c r="U24" s="172"/>
      <c r="V24" s="327"/>
      <c r="W24" s="174"/>
      <c r="X24" s="174"/>
      <c r="Y24" s="337"/>
      <c r="Z24" s="174"/>
      <c r="AA24" s="337"/>
      <c r="AB24" s="335"/>
      <c r="AC24" s="170"/>
      <c r="AD24" s="175"/>
      <c r="AE24" s="176"/>
      <c r="AF24" s="184"/>
      <c r="AG24" s="182"/>
      <c r="AH24" s="183"/>
      <c r="AI24" s="184"/>
      <c r="AJ24" s="185"/>
      <c r="AK24" s="177"/>
    </row>
    <row r="25" spans="1:37" s="39" customFormat="1" ht="14.25" thickBot="1" thickTop="1">
      <c r="A25" s="169"/>
      <c r="B25" s="335"/>
      <c r="C25" s="161"/>
      <c r="D25" s="170"/>
      <c r="E25" s="170"/>
      <c r="F25" s="171"/>
      <c r="G25" s="161"/>
      <c r="H25" s="161"/>
      <c r="I25" s="161"/>
      <c r="J25" s="170"/>
      <c r="K25" s="161"/>
      <c r="L25" s="161"/>
      <c r="M25" s="161"/>
      <c r="N25" s="336"/>
      <c r="O25" s="172"/>
      <c r="P25" s="173"/>
      <c r="Q25" s="336"/>
      <c r="R25" s="172"/>
      <c r="S25" s="173"/>
      <c r="T25" s="336"/>
      <c r="U25" s="172"/>
      <c r="V25" s="327"/>
      <c r="W25" s="174"/>
      <c r="X25" s="174"/>
      <c r="Y25" s="337"/>
      <c r="Z25" s="174"/>
      <c r="AA25" s="337"/>
      <c r="AB25" s="335"/>
      <c r="AC25" s="170"/>
      <c r="AD25" s="175"/>
      <c r="AE25" s="176"/>
      <c r="AF25" s="184"/>
      <c r="AG25" s="182"/>
      <c r="AH25" s="183"/>
      <c r="AI25" s="184"/>
      <c r="AJ25" s="185"/>
      <c r="AK25" s="177"/>
    </row>
    <row r="26" spans="1:37" s="39" customFormat="1" ht="14.25" thickBot="1" thickTop="1">
      <c r="A26" s="169"/>
      <c r="B26" s="335"/>
      <c r="C26" s="161"/>
      <c r="D26" s="170"/>
      <c r="E26" s="170"/>
      <c r="F26" s="171"/>
      <c r="G26" s="161"/>
      <c r="H26" s="161"/>
      <c r="I26" s="161"/>
      <c r="J26" s="170"/>
      <c r="K26" s="161"/>
      <c r="L26" s="161"/>
      <c r="M26" s="161"/>
      <c r="N26" s="336"/>
      <c r="O26" s="172"/>
      <c r="P26" s="173"/>
      <c r="Q26" s="336"/>
      <c r="R26" s="172"/>
      <c r="S26" s="173"/>
      <c r="T26" s="336"/>
      <c r="U26" s="172"/>
      <c r="V26" s="327"/>
      <c r="W26" s="174"/>
      <c r="X26" s="174"/>
      <c r="Y26" s="337"/>
      <c r="Z26" s="174"/>
      <c r="AA26" s="337"/>
      <c r="AB26" s="335"/>
      <c r="AC26" s="170"/>
      <c r="AD26" s="175"/>
      <c r="AE26" s="176"/>
      <c r="AF26" s="184"/>
      <c r="AG26" s="182"/>
      <c r="AH26" s="183"/>
      <c r="AI26" s="184"/>
      <c r="AJ26" s="185"/>
      <c r="AK26" s="177"/>
    </row>
    <row r="27" spans="1:37" s="39" customFormat="1" ht="14.25" thickBot="1" thickTop="1">
      <c r="A27" s="169"/>
      <c r="B27" s="335"/>
      <c r="C27" s="161"/>
      <c r="D27" s="170"/>
      <c r="E27" s="170"/>
      <c r="F27" s="171"/>
      <c r="G27" s="161"/>
      <c r="H27" s="161"/>
      <c r="I27" s="161"/>
      <c r="J27" s="170"/>
      <c r="K27" s="161"/>
      <c r="L27" s="161"/>
      <c r="M27" s="161"/>
      <c r="N27" s="336"/>
      <c r="O27" s="172"/>
      <c r="P27" s="173"/>
      <c r="Q27" s="336"/>
      <c r="R27" s="172"/>
      <c r="S27" s="173"/>
      <c r="T27" s="336"/>
      <c r="U27" s="172"/>
      <c r="V27" s="327"/>
      <c r="W27" s="174"/>
      <c r="X27" s="174"/>
      <c r="Y27" s="337"/>
      <c r="Z27" s="174"/>
      <c r="AA27" s="337"/>
      <c r="AB27" s="335"/>
      <c r="AC27" s="170"/>
      <c r="AD27" s="175"/>
      <c r="AE27" s="176"/>
      <c r="AF27" s="184"/>
      <c r="AG27" s="182"/>
      <c r="AH27" s="183"/>
      <c r="AI27" s="184"/>
      <c r="AJ27" s="185"/>
      <c r="AK27" s="177"/>
    </row>
    <row r="28" spans="1:37" s="39" customFormat="1" ht="14.25" thickBot="1" thickTop="1">
      <c r="A28" s="169"/>
      <c r="B28" s="335"/>
      <c r="C28" s="161"/>
      <c r="D28" s="170"/>
      <c r="E28" s="170"/>
      <c r="F28" s="171"/>
      <c r="G28" s="161"/>
      <c r="H28" s="161"/>
      <c r="I28" s="161"/>
      <c r="J28" s="170"/>
      <c r="K28" s="161"/>
      <c r="L28" s="161"/>
      <c r="M28" s="161"/>
      <c r="N28" s="336"/>
      <c r="O28" s="172"/>
      <c r="P28" s="173"/>
      <c r="Q28" s="336"/>
      <c r="R28" s="172"/>
      <c r="S28" s="173"/>
      <c r="T28" s="336"/>
      <c r="U28" s="172"/>
      <c r="V28" s="327"/>
      <c r="W28" s="174"/>
      <c r="X28" s="174"/>
      <c r="Y28" s="337"/>
      <c r="Z28" s="174"/>
      <c r="AA28" s="337"/>
      <c r="AB28" s="335"/>
      <c r="AC28" s="170"/>
      <c r="AD28" s="175"/>
      <c r="AE28" s="176"/>
      <c r="AF28" s="184"/>
      <c r="AG28" s="182"/>
      <c r="AH28" s="183"/>
      <c r="AI28" s="184"/>
      <c r="AJ28" s="185"/>
      <c r="AK28" s="177"/>
    </row>
    <row r="29" spans="1:37" s="39" customFormat="1" ht="14.25" thickBot="1" thickTop="1">
      <c r="A29" s="169"/>
      <c r="B29" s="335"/>
      <c r="C29" s="161"/>
      <c r="D29" s="170"/>
      <c r="E29" s="170"/>
      <c r="F29" s="171"/>
      <c r="G29" s="161"/>
      <c r="H29" s="161"/>
      <c r="I29" s="161"/>
      <c r="J29" s="170"/>
      <c r="K29" s="161"/>
      <c r="L29" s="161"/>
      <c r="M29" s="161"/>
      <c r="N29" s="336"/>
      <c r="O29" s="172"/>
      <c r="P29" s="173"/>
      <c r="Q29" s="336"/>
      <c r="R29" s="172"/>
      <c r="S29" s="173"/>
      <c r="T29" s="336"/>
      <c r="U29" s="172"/>
      <c r="V29" s="327"/>
      <c r="W29" s="174"/>
      <c r="X29" s="174"/>
      <c r="Y29" s="337"/>
      <c r="Z29" s="174"/>
      <c r="AA29" s="337"/>
      <c r="AB29" s="335"/>
      <c r="AC29" s="170"/>
      <c r="AD29" s="175"/>
      <c r="AE29" s="176"/>
      <c r="AF29" s="184"/>
      <c r="AG29" s="182"/>
      <c r="AH29" s="183"/>
      <c r="AI29" s="184"/>
      <c r="AJ29" s="185"/>
      <c r="AK29" s="177"/>
    </row>
    <row r="30" spans="1:37" s="39" customFormat="1" ht="14.25" thickBot="1" thickTop="1">
      <c r="A30" s="169"/>
      <c r="B30" s="335"/>
      <c r="C30" s="161"/>
      <c r="D30" s="170"/>
      <c r="E30" s="170"/>
      <c r="F30" s="171"/>
      <c r="G30" s="161"/>
      <c r="H30" s="161"/>
      <c r="I30" s="161"/>
      <c r="J30" s="170"/>
      <c r="K30" s="161"/>
      <c r="L30" s="161"/>
      <c r="M30" s="161"/>
      <c r="N30" s="336"/>
      <c r="O30" s="172"/>
      <c r="P30" s="173"/>
      <c r="Q30" s="336"/>
      <c r="R30" s="172"/>
      <c r="S30" s="173"/>
      <c r="T30" s="336"/>
      <c r="U30" s="172"/>
      <c r="V30" s="327"/>
      <c r="W30" s="174"/>
      <c r="X30" s="174"/>
      <c r="Y30" s="337"/>
      <c r="Z30" s="174"/>
      <c r="AA30" s="337"/>
      <c r="AB30" s="335"/>
      <c r="AC30" s="170"/>
      <c r="AD30" s="175"/>
      <c r="AE30" s="176"/>
      <c r="AF30" s="184"/>
      <c r="AG30" s="182"/>
      <c r="AH30" s="183"/>
      <c r="AI30" s="184"/>
      <c r="AJ30" s="185"/>
      <c r="AK30" s="177"/>
    </row>
    <row r="31" spans="1:37" s="39" customFormat="1" ht="13.5" thickTop="1">
      <c r="A31" s="169"/>
      <c r="B31" s="335"/>
      <c r="C31" s="161"/>
      <c r="D31" s="170"/>
      <c r="E31" s="170"/>
      <c r="F31" s="171"/>
      <c r="G31" s="161"/>
      <c r="H31" s="161"/>
      <c r="I31" s="161"/>
      <c r="J31" s="170"/>
      <c r="K31" s="161"/>
      <c r="L31" s="161"/>
      <c r="M31" s="161"/>
      <c r="N31" s="336"/>
      <c r="O31" s="172"/>
      <c r="P31" s="173"/>
      <c r="Q31" s="336"/>
      <c r="R31" s="172"/>
      <c r="S31" s="173"/>
      <c r="T31" s="336"/>
      <c r="U31" s="172"/>
      <c r="V31" s="327"/>
      <c r="W31" s="174"/>
      <c r="X31" s="174"/>
      <c r="Y31" s="337"/>
      <c r="Z31" s="174"/>
      <c r="AA31" s="337"/>
      <c r="AB31" s="335"/>
      <c r="AC31" s="170"/>
      <c r="AD31" s="175"/>
      <c r="AE31" s="176"/>
      <c r="AF31" s="184"/>
      <c r="AG31" s="182"/>
      <c r="AH31" s="183"/>
      <c r="AI31" s="184"/>
      <c r="AJ31" s="185"/>
      <c r="AK31" s="177"/>
    </row>
    <row r="32" spans="1:37" s="39" customFormat="1" ht="15.75" customHeight="1">
      <c r="A32" s="714" t="s">
        <v>182</v>
      </c>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row>
    <row r="43" spans="6:10" ht="15.75">
      <c r="F43" s="2"/>
      <c r="G43" s="2"/>
      <c r="H43" s="2"/>
      <c r="I43" s="2"/>
      <c r="J43" s="2"/>
    </row>
  </sheetData>
  <sheetProtection insertRows="0" deleteRows="0"/>
  <mergeCells count="46">
    <mergeCell ref="K7:L9"/>
    <mergeCell ref="M7:M10"/>
    <mergeCell ref="N7:V7"/>
    <mergeCell ref="S9:S10"/>
    <mergeCell ref="T9:U9"/>
    <mergeCell ref="V9:V10"/>
    <mergeCell ref="D7:E9"/>
    <mergeCell ref="A7:A10"/>
    <mergeCell ref="B7:B10"/>
    <mergeCell ref="C7:C10"/>
    <mergeCell ref="F7:F10"/>
    <mergeCell ref="A1:E1"/>
    <mergeCell ref="F1:N1"/>
    <mergeCell ref="A3:AC3"/>
    <mergeCell ref="A5:E5"/>
    <mergeCell ref="J7:J10"/>
    <mergeCell ref="AG7:AH9"/>
    <mergeCell ref="W7:W10"/>
    <mergeCell ref="Y9:Y10"/>
    <mergeCell ref="X7:Y8"/>
    <mergeCell ref="Z7:AA8"/>
    <mergeCell ref="AB7:AB10"/>
    <mergeCell ref="AC7:AC10"/>
    <mergeCell ref="X9:X10"/>
    <mergeCell ref="AD7:AF7"/>
    <mergeCell ref="Z9:Z10"/>
    <mergeCell ref="AA9:AA10"/>
    <mergeCell ref="G5:I5"/>
    <mergeCell ref="L5:O5"/>
    <mergeCell ref="P5:Q5"/>
    <mergeCell ref="S5:V5"/>
    <mergeCell ref="P9:P10"/>
    <mergeCell ref="Q9:R9"/>
    <mergeCell ref="G7:G10"/>
    <mergeCell ref="H7:H10"/>
    <mergeCell ref="I7:I10"/>
    <mergeCell ref="A32:AK32"/>
    <mergeCell ref="AI7:AI10"/>
    <mergeCell ref="AJ7:AK9"/>
    <mergeCell ref="N8:P8"/>
    <mergeCell ref="Q8:S8"/>
    <mergeCell ref="T8:V8"/>
    <mergeCell ref="AD8:AD10"/>
    <mergeCell ref="AE8:AE10"/>
    <mergeCell ref="AF8:AF10"/>
    <mergeCell ref="N9:O9"/>
  </mergeCells>
  <conditionalFormatting sqref="C12:C31">
    <cfRule type="expression" priority="84" dxfId="0">
      <formula>AND(COUNTBLANK($A12)=0,COUNTBLANK($C12)=1)</formula>
    </cfRule>
  </conditionalFormatting>
  <conditionalFormatting sqref="G12:G31">
    <cfRule type="expression" priority="83" dxfId="0">
      <formula>AND(COUNTBLANK($A12)=0,COUNTBLANK($G12)=1)</formula>
    </cfRule>
  </conditionalFormatting>
  <conditionalFormatting sqref="H12:H31">
    <cfRule type="expression" priority="82" dxfId="0">
      <formula>AND(COUNTBLANK($A12)=0,COUNTBLANK($H12)=1)</formula>
    </cfRule>
  </conditionalFormatting>
  <conditionalFormatting sqref="I12:I31">
    <cfRule type="expression" priority="81" dxfId="0">
      <formula>AND(COUNTBLANK($A12)=0,COUNTBLANK($I12)=1)</formula>
    </cfRule>
  </conditionalFormatting>
  <conditionalFormatting sqref="K12:K31">
    <cfRule type="expression" priority="80" dxfId="0">
      <formula>AND(COUNTBLANK($A12)=0,COUNTBLANK($K12)=1)</formula>
    </cfRule>
  </conditionalFormatting>
  <conditionalFormatting sqref="L12:L31">
    <cfRule type="expression" priority="79" dxfId="0">
      <formula>AND(COUNTBLANK($A12)=0,COUNTBLANK($L12)=1)</formula>
    </cfRule>
  </conditionalFormatting>
  <conditionalFormatting sqref="M12:M31">
    <cfRule type="expression" priority="78" dxfId="0">
      <formula>AND(COUNTBLANK($A12)=0,COUNTBLANK($M12)=1)</formula>
    </cfRule>
  </conditionalFormatting>
  <conditionalFormatting sqref="V12:V20 V22:V31">
    <cfRule type="expression" priority="77" dxfId="0">
      <formula>AND(COUNTBLANK($A12)=0,COUNTBLANK($V12)=1)</formula>
    </cfRule>
  </conditionalFormatting>
  <conditionalFormatting sqref="C19">
    <cfRule type="expression" priority="67" dxfId="0">
      <formula>AND(COUNTBLANK($A19)=0,COUNTBLANK($C19)=1)</formula>
    </cfRule>
  </conditionalFormatting>
  <conditionalFormatting sqref="G19">
    <cfRule type="expression" priority="66" dxfId="0">
      <formula>AND(COUNTBLANK($A19)=0,COUNTBLANK($G19)=1)</formula>
    </cfRule>
  </conditionalFormatting>
  <conditionalFormatting sqref="H19">
    <cfRule type="expression" priority="65" dxfId="0">
      <formula>AND(COUNTBLANK($A19)=0,COUNTBLANK($H19)=1)</formula>
    </cfRule>
  </conditionalFormatting>
  <conditionalFormatting sqref="K19">
    <cfRule type="expression" priority="64" dxfId="0">
      <formula>AND(COUNTBLANK($A19)=0,COUNTBLANK($K19)=1)</formula>
    </cfRule>
  </conditionalFormatting>
  <conditionalFormatting sqref="L19">
    <cfRule type="expression" priority="63" dxfId="0">
      <formula>AND(COUNTBLANK($A19)=0,COUNTBLANK($L19)=1)</formula>
    </cfRule>
  </conditionalFormatting>
  <conditionalFormatting sqref="M19">
    <cfRule type="expression" priority="62" dxfId="0">
      <formula>AND(COUNTBLANK($A19)=0,COUNTBLANK($M19)=1)</formula>
    </cfRule>
  </conditionalFormatting>
  <conditionalFormatting sqref="C20">
    <cfRule type="expression" priority="60" dxfId="0">
      <formula>AND(COUNTBLANK($A20)=0,COUNTBLANK($C20)=1)</formula>
    </cfRule>
  </conditionalFormatting>
  <conditionalFormatting sqref="G20">
    <cfRule type="expression" priority="59" dxfId="0">
      <formula>AND(COUNTBLANK($A20)=0,COUNTBLANK($G20)=1)</formula>
    </cfRule>
  </conditionalFormatting>
  <conditionalFormatting sqref="H20">
    <cfRule type="expression" priority="58" dxfId="0">
      <formula>AND(COUNTBLANK($A20)=0,COUNTBLANK($H20)=1)</formula>
    </cfRule>
  </conditionalFormatting>
  <conditionalFormatting sqref="I20">
    <cfRule type="expression" priority="57" dxfId="0">
      <formula>AND(COUNTBLANK($A20)=0,COUNTBLANK($I20)=1)</formula>
    </cfRule>
  </conditionalFormatting>
  <conditionalFormatting sqref="K20">
    <cfRule type="expression" priority="56" dxfId="0">
      <formula>AND(COUNTBLANK($A20)=0,COUNTBLANK($K20)=1)</formula>
    </cfRule>
  </conditionalFormatting>
  <conditionalFormatting sqref="L20">
    <cfRule type="expression" priority="55" dxfId="0">
      <formula>AND(COUNTBLANK($A20)=0,COUNTBLANK($L20)=1)</formula>
    </cfRule>
  </conditionalFormatting>
  <conditionalFormatting sqref="M20">
    <cfRule type="expression" priority="54" dxfId="0">
      <formula>AND(COUNTBLANK($A20)=0,COUNTBLANK($M20)=1)</formula>
    </cfRule>
  </conditionalFormatting>
  <conditionalFormatting sqref="V20">
    <cfRule type="expression" priority="53" dxfId="0">
      <formula>AND(COUNTBLANK($A20)=0,COUNTBLANK($V20)=1)</formula>
    </cfRule>
  </conditionalFormatting>
  <conditionalFormatting sqref="C20">
    <cfRule type="expression" priority="51" dxfId="0">
      <formula>AND(COUNTBLANK($A20)=0,COUNTBLANK($C20)=1)</formula>
    </cfRule>
  </conditionalFormatting>
  <conditionalFormatting sqref="G20">
    <cfRule type="expression" priority="50" dxfId="0">
      <formula>AND(COUNTBLANK($A20)=0,COUNTBLANK($G20)=1)</formula>
    </cfRule>
  </conditionalFormatting>
  <conditionalFormatting sqref="H20">
    <cfRule type="expression" priority="49" dxfId="0">
      <formula>AND(COUNTBLANK($A20)=0,COUNTBLANK($H20)=1)</formula>
    </cfRule>
  </conditionalFormatting>
  <conditionalFormatting sqref="I20">
    <cfRule type="expression" priority="48" dxfId="0">
      <formula>AND(COUNTBLANK($A20)=0,COUNTBLANK($I20)=1)</formula>
    </cfRule>
  </conditionalFormatting>
  <conditionalFormatting sqref="K20">
    <cfRule type="expression" priority="47" dxfId="0">
      <formula>AND(COUNTBLANK($A20)=0,COUNTBLANK($K20)=1)</formula>
    </cfRule>
  </conditionalFormatting>
  <conditionalFormatting sqref="L20">
    <cfRule type="expression" priority="46" dxfId="0">
      <formula>AND(COUNTBLANK($A20)=0,COUNTBLANK($L20)=1)</formula>
    </cfRule>
  </conditionalFormatting>
  <conditionalFormatting sqref="M20">
    <cfRule type="expression" priority="45" dxfId="0">
      <formula>AND(COUNTBLANK($A20)=0,COUNTBLANK($M20)=1)</formula>
    </cfRule>
  </conditionalFormatting>
  <conditionalFormatting sqref="V20">
    <cfRule type="expression" priority="44" dxfId="0">
      <formula>AND(COUNTBLANK($A20)=0,COUNTBLANK($V20)=1)</formula>
    </cfRule>
  </conditionalFormatting>
  <conditionalFormatting sqref="K20">
    <cfRule type="expression" priority="42" dxfId="0">
      <formula>AND(COUNTBLANK($A20)=0,COUNTBLANK($K20)=1)</formula>
    </cfRule>
  </conditionalFormatting>
  <conditionalFormatting sqref="L20">
    <cfRule type="expression" priority="41" dxfId="0">
      <formula>AND(COUNTBLANK($A20)=0,COUNTBLANK($K20)=1)</formula>
    </cfRule>
  </conditionalFormatting>
  <conditionalFormatting sqref="L20">
    <cfRule type="expression" priority="40" dxfId="0">
      <formula>AND(COUNTBLANK($A20)=0,COUNTBLANK($K20)=1)</formula>
    </cfRule>
  </conditionalFormatting>
  <conditionalFormatting sqref="D20">
    <cfRule type="expression" priority="39" dxfId="0">
      <formula>AND(COUNTBLANK($A20)=0,COUNTBLANK($K20)=1)</formula>
    </cfRule>
  </conditionalFormatting>
  <conditionalFormatting sqref="D20">
    <cfRule type="expression" priority="38" dxfId="0">
      <formula>AND(COUNTBLANK($A20)=0,COUNTBLANK($K20)=1)</formula>
    </cfRule>
  </conditionalFormatting>
  <conditionalFormatting sqref="E20">
    <cfRule type="expression" priority="37" dxfId="0">
      <formula>AND(COUNTBLANK($A20)=0,COUNTBLANK($K20)=1)</formula>
    </cfRule>
  </conditionalFormatting>
  <conditionalFormatting sqref="E20">
    <cfRule type="expression" priority="36" dxfId="0">
      <formula>AND(COUNTBLANK($A20)=0,COUNTBLANK($K20)=1)</formula>
    </cfRule>
  </conditionalFormatting>
  <conditionalFormatting sqref="D15">
    <cfRule type="expression" priority="35" dxfId="0">
      <formula>AND(COUNTBLANK($A15)=0,COUNTBLANK($K15)=1)</formula>
    </cfRule>
  </conditionalFormatting>
  <conditionalFormatting sqref="E15">
    <cfRule type="expression" priority="34" dxfId="0">
      <formula>AND(COUNTBLANK($A15)=0,COUNTBLANK($K15)=1)</formula>
    </cfRule>
  </conditionalFormatting>
  <conditionalFormatting sqref="K21">
    <cfRule type="expression" priority="33" dxfId="0">
      <formula>AND(COUNTBLANK($A21)=0,COUNTBLANK($K21)=1)</formula>
    </cfRule>
  </conditionalFormatting>
  <conditionalFormatting sqref="K21">
    <cfRule type="expression" priority="32" dxfId="0">
      <formula>AND(COUNTBLANK($A21)=0,COUNTBLANK($K21)=1)</formula>
    </cfRule>
  </conditionalFormatting>
  <conditionalFormatting sqref="K21">
    <cfRule type="expression" priority="31" dxfId="0">
      <formula>AND(COUNTBLANK($A21)=0,COUNTBLANK($K21)=1)</formula>
    </cfRule>
  </conditionalFormatting>
  <conditionalFormatting sqref="M21">
    <cfRule type="expression" priority="30" dxfId="0">
      <formula>AND(COUNTBLANK($A21)=0,COUNTBLANK($M21)=1)</formula>
    </cfRule>
  </conditionalFormatting>
  <conditionalFormatting sqref="M21">
    <cfRule type="expression" priority="29" dxfId="0">
      <formula>AND(COUNTBLANK($A21)=0,COUNTBLANK($M21)=1)</formula>
    </cfRule>
  </conditionalFormatting>
  <conditionalFormatting sqref="G21">
    <cfRule type="expression" priority="28" dxfId="0">
      <formula>AND(COUNTBLANK($A21)=0,COUNTBLANK($G21)=1)</formula>
    </cfRule>
  </conditionalFormatting>
  <conditionalFormatting sqref="C22">
    <cfRule type="expression" priority="25" dxfId="0">
      <formula>AND(COUNTBLANK($A22)=0,COUNTBLANK($C22)=1)</formula>
    </cfRule>
  </conditionalFormatting>
  <conditionalFormatting sqref="G22">
    <cfRule type="expression" priority="24" dxfId="0">
      <formula>AND(COUNTBLANK($A22)=0,COUNTBLANK($G22)=1)</formula>
    </cfRule>
  </conditionalFormatting>
  <conditionalFormatting sqref="H22">
    <cfRule type="expression" priority="23" dxfId="0">
      <formula>AND(COUNTBLANK($A22)=0,COUNTBLANK($H22)=1)</formula>
    </cfRule>
  </conditionalFormatting>
  <conditionalFormatting sqref="I22">
    <cfRule type="expression" priority="22" dxfId="0">
      <formula>AND(COUNTBLANK($A22)=0,COUNTBLANK($I22)=1)</formula>
    </cfRule>
  </conditionalFormatting>
  <conditionalFormatting sqref="K22">
    <cfRule type="expression" priority="21" dxfId="0">
      <formula>AND(COUNTBLANK($A22)=0,COUNTBLANK($K22)=1)</formula>
    </cfRule>
  </conditionalFormatting>
  <conditionalFormatting sqref="L22">
    <cfRule type="expression" priority="20" dxfId="0">
      <formula>AND(COUNTBLANK($A22)=0,COUNTBLANK($L22)=1)</formula>
    </cfRule>
  </conditionalFormatting>
  <conditionalFormatting sqref="M22">
    <cfRule type="expression" priority="19" dxfId="0">
      <formula>AND(COUNTBLANK($A22)=0,COUNTBLANK($M22)=1)</formula>
    </cfRule>
  </conditionalFormatting>
  <conditionalFormatting sqref="V22">
    <cfRule type="expression" priority="18" dxfId="0">
      <formula>AND(COUNTBLANK($A22)=0,COUNTBLANK($V22)=1)</formula>
    </cfRule>
  </conditionalFormatting>
  <conditionalFormatting sqref="A12:A31">
    <cfRule type="expression" priority="108" dxfId="674" stopIfTrue="1">
      <formula>COUNTIF($A$12:$A$31,A12)&gt;1</formula>
    </cfRule>
  </conditionalFormatting>
  <conditionalFormatting sqref="A19">
    <cfRule type="expression" priority="110" dxfId="674" stopIfTrue="1">
      <formula>COUNTIF($A$12:$A$27,A19)&gt;1</formula>
    </cfRule>
  </conditionalFormatting>
  <conditionalFormatting sqref="A22">
    <cfRule type="expression" priority="114" dxfId="674" stopIfTrue="1">
      <formula>COUNTIF($A$12:$A$29,A22)&gt;1</formula>
    </cfRule>
  </conditionalFormatting>
  <conditionalFormatting sqref="A23">
    <cfRule type="expression" priority="13" dxfId="674" stopIfTrue="1">
      <formula>COUNTIF($A$12:$A$31,A23)&gt;1</formula>
    </cfRule>
  </conditionalFormatting>
  <conditionalFormatting sqref="C23">
    <cfRule type="expression" priority="12" dxfId="0">
      <formula>AND(COUNTBLANK($A23)=0,COUNTBLANK($C23)=1)</formula>
    </cfRule>
  </conditionalFormatting>
  <conditionalFormatting sqref="G23">
    <cfRule type="expression" priority="11" dxfId="0">
      <formula>AND(COUNTBLANK($A23)=0,COUNTBLANK($G23)=1)</formula>
    </cfRule>
  </conditionalFormatting>
  <conditionalFormatting sqref="H23">
    <cfRule type="expression" priority="10" dxfId="0">
      <formula>AND(COUNTBLANK($A23)=0,COUNTBLANK($H23)=1)</formula>
    </cfRule>
  </conditionalFormatting>
  <conditionalFormatting sqref="I23">
    <cfRule type="expression" priority="9" dxfId="0">
      <formula>AND(COUNTBLANK($A23)=0,COUNTBLANK($I23)=1)</formula>
    </cfRule>
  </conditionalFormatting>
  <conditionalFormatting sqref="K23">
    <cfRule type="expression" priority="8" dxfId="0">
      <formula>AND(COUNTBLANK($A23)=0,COUNTBLANK($K23)=1)</formula>
    </cfRule>
  </conditionalFormatting>
  <conditionalFormatting sqref="L23">
    <cfRule type="expression" priority="7" dxfId="0">
      <formula>AND(COUNTBLANK($A23)=0,COUNTBLANK($L23)=1)</formula>
    </cfRule>
  </conditionalFormatting>
  <conditionalFormatting sqref="M23">
    <cfRule type="expression" priority="6" dxfId="0">
      <formula>AND(COUNTBLANK($A23)=0,COUNTBLANK($M23)=1)</formula>
    </cfRule>
  </conditionalFormatting>
  <conditionalFormatting sqref="D23">
    <cfRule type="expression" priority="5" dxfId="0">
      <formula>AND(COUNTBLANK($A23)=0,COUNTBLANK($D23)=1)</formula>
    </cfRule>
  </conditionalFormatting>
  <conditionalFormatting sqref="E23">
    <cfRule type="expression" priority="4" dxfId="0">
      <formula>AND(COUNTBLANK($A23)=0,COUNTBLANK($E23)=1)</formula>
    </cfRule>
  </conditionalFormatting>
  <conditionalFormatting sqref="V23">
    <cfRule type="expression" priority="3" dxfId="0">
      <formula>AND(COUNTBLANK($A23)=0,COUNTBLANK($V23)=1)</formula>
    </cfRule>
  </conditionalFormatting>
  <conditionalFormatting sqref="M23">
    <cfRule type="expression" priority="2" dxfId="0">
      <formula>AND(COUNTBLANK($A23)=0,COUNTBLANK($M23)=1)</formula>
    </cfRule>
  </conditionalFormatting>
  <conditionalFormatting sqref="V23">
    <cfRule type="expression" priority="1" dxfId="0">
      <formula>AND(COUNTBLANK($A23)=0,COUNTBLANK($V23)=1)</formula>
    </cfRule>
  </conditionalFormatting>
  <dataValidations count="11">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22 G24:G31">
      <formula1>Водещ</formula1>
    </dataValidation>
    <dataValidation type="whole" operator="greaterThanOrEqual" allowBlank="1" showInputMessage="1" showErrorMessage="1" promptTitle="Въведете година" prompt="ГГГГ" error="Въведете година с четири цифри" sqref="L19 L21:L22 L24:L31">
      <formula1>2010</formula1>
    </dataValidation>
    <dataValidation type="whole" operator="lessThanOrEqual" allowBlank="1" showInputMessage="1" showErrorMessage="1" promptTitle="Въведете година" prompt="ГГГГ" error="Въведете година с четири цифри" sqref="L20 D20:E20 K19:K22 K24:K31">
      <formula1>2013</formula1>
    </dataValidation>
    <dataValidation type="whole" allowBlank="1" showInputMessage="1" showErrorMessage="1" error="Въведете годината с четири цифри" sqref="D19:E19 D21:E22 D24:E31">
      <formula1>1900</formula1>
      <formula2>2012</formula2>
    </dataValidation>
    <dataValidation type="list" allowBlank="1" showInputMessage="1" showErrorMessage="1" promptTitle="Въведете едно от:" prompt="Текущ&#10;Приключил" error="Въведете&#10;Текущ&#10;или&#10;Приключил&#10;от падащия списък" sqref="M22 M24:M31">
      <formula1>Текущ</formula1>
    </dataValidation>
    <dataValidation type="list" operator="equal" allowBlank="1" showDropDown="1" showInputMessage="1" showErrorMessage="1" error="Можете да въведета само &quot;Да&quot;, ако проектът е с екологична насоченост" sqref="AB19 AB21:AB22 AB24:AB31">
      <formula1>Да</formula1>
    </dataValidation>
    <dataValidation type="list" allowBlank="1" showInputMessage="1" showErrorMessage="1" promptTitle="Въведете едно от:" prompt="EUR&#10;USD" sqref="N24:N31 Q24:Q31 Q20:Q22 N20:N22 T20:T22 T24:T31">
      <formula1>валута</formula1>
    </dataValidation>
    <dataValidation type="list" operator="equal" allowBlank="1" showDropDown="1" showInputMessage="1" showErrorMessage="1" error="Можете да въведете само &quot;Да&quot;, ако проектът е за съфинансиране на друг проект." sqref="B19:B31">
      <formula1>Да</formula1>
    </dataValidation>
    <dataValidation allowBlank="1" showInputMessage="1" showErrorMessage="1" promptTitle="Въведете едно от:" prompt="EUR&#10;USD" sqref="Q16 N23 T23 Q23"/>
    <dataValidation allowBlank="1" showInputMessage="1" showErrorMessage="1" promptTitle="Въведете едно от:" prompt="Да&#10;Не" sqref="AB12:AB18 AB20 AB23"/>
    <dataValidation allowBlank="1" showInputMessage="1" showErrorMessage="1" promptTitle="Въведете едно от:" prompt="Текущ&#10;Приключил" sqref="M23"/>
  </dataValidations>
  <hyperlinks>
    <hyperlink ref="I17" r:id="rId1" display="9793131/petya_dimitrova@web.de"/>
  </hyperlinks>
  <printOptions horizontalCentered="1"/>
  <pageMargins left="0.2362204724409449" right="0.2362204724409449" top="0.7480314960629921" bottom="0.7480314960629921" header="0" footer="0"/>
  <pageSetup orientation="landscape" paperSize="9" scale="33" r:id="rId3"/>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13.xml><?xml version="1.0" encoding="utf-8"?>
<worksheet xmlns="http://schemas.openxmlformats.org/spreadsheetml/2006/main" xmlns:r="http://schemas.openxmlformats.org/officeDocument/2006/relationships">
  <dimension ref="A1:C11"/>
  <sheetViews>
    <sheetView showGridLines="0" zoomScale="70" zoomScaleNormal="70" zoomScalePageLayoutView="80" workbookViewId="0" topLeftCell="A7">
      <selection activeCell="A9" sqref="A9"/>
    </sheetView>
  </sheetViews>
  <sheetFormatPr defaultColWidth="9.140625" defaultRowHeight="15"/>
  <cols>
    <col min="1" max="1" width="44.28125" style="1" customWidth="1"/>
    <col min="2" max="2" width="47.140625" style="1" customWidth="1"/>
    <col min="3" max="3" width="71.7109375" style="1" customWidth="1"/>
    <col min="4" max="16384" width="9.140625" style="1" customWidth="1"/>
  </cols>
  <sheetData>
    <row r="1" spans="1:3" s="2" customFormat="1" ht="18.75">
      <c r="A1" s="28" t="s">
        <v>58</v>
      </c>
      <c r="B1" s="696" t="str">
        <f>[0]!Name</f>
        <v>Институт по микробиология "Стефан Ангелов"  - БАН</v>
      </c>
      <c r="C1" s="696"/>
    </row>
    <row r="2" s="2" customFormat="1" ht="21.75" customHeight="1"/>
    <row r="3" spans="1:3" s="7" customFormat="1" ht="145.5" customHeight="1" thickBot="1">
      <c r="A3" s="766" t="s">
        <v>314</v>
      </c>
      <c r="B3" s="766"/>
      <c r="C3" s="766"/>
    </row>
    <row r="4" spans="1:3" ht="54" customHeight="1" thickBot="1" thickTop="1">
      <c r="A4" s="50" t="s">
        <v>43</v>
      </c>
      <c r="B4" s="51" t="s">
        <v>44</v>
      </c>
      <c r="C4" s="52" t="s">
        <v>212</v>
      </c>
    </row>
    <row r="5" spans="1:3" ht="16.5" thickBot="1">
      <c r="A5" s="53" t="s">
        <v>84</v>
      </c>
      <c r="B5" s="54" t="s">
        <v>85</v>
      </c>
      <c r="C5" s="55" t="s">
        <v>86</v>
      </c>
    </row>
    <row r="6" spans="1:3" s="7" customFormat="1" ht="361.5" customHeight="1" thickTop="1">
      <c r="A6" s="521" t="s">
        <v>597</v>
      </c>
      <c r="B6" s="520" t="s">
        <v>595</v>
      </c>
      <c r="C6" s="520" t="s">
        <v>596</v>
      </c>
    </row>
    <row r="7" spans="1:3" s="7" customFormat="1" ht="152.25" customHeight="1">
      <c r="A7" s="521" t="s">
        <v>598</v>
      </c>
      <c r="B7" s="582" t="s">
        <v>143</v>
      </c>
      <c r="C7" s="656" t="s">
        <v>599</v>
      </c>
    </row>
    <row r="8" spans="1:3" s="7" customFormat="1" ht="152.25" customHeight="1">
      <c r="A8" s="521" t="s">
        <v>1222</v>
      </c>
      <c r="B8" s="582" t="s">
        <v>143</v>
      </c>
      <c r="C8" s="657" t="s">
        <v>600</v>
      </c>
    </row>
    <row r="9" spans="1:3" s="7" customFormat="1" ht="68.25" customHeight="1">
      <c r="A9" s="662" t="s">
        <v>1239</v>
      </c>
      <c r="B9" s="582" t="s">
        <v>143</v>
      </c>
      <c r="C9" s="583" t="s">
        <v>1223</v>
      </c>
    </row>
    <row r="10" spans="1:3" s="7" customFormat="1" ht="24.75" customHeight="1">
      <c r="A10" s="187"/>
      <c r="B10" s="188"/>
      <c r="C10" s="189"/>
    </row>
    <row r="11" spans="1:3" s="7" customFormat="1" ht="15.75" customHeight="1" thickBot="1">
      <c r="A11" s="794" t="s">
        <v>182</v>
      </c>
      <c r="B11" s="795"/>
      <c r="C11" s="796"/>
    </row>
    <row r="12" ht="16.5" thickTop="1"/>
  </sheetData>
  <sheetProtection insertRows="0" deleteRows="0"/>
  <mergeCells count="3">
    <mergeCell ref="B1:C1"/>
    <mergeCell ref="A3:C3"/>
    <mergeCell ref="A11:C11"/>
  </mergeCells>
  <conditionalFormatting sqref="B6:B10">
    <cfRule type="expression" priority="10" dxfId="0">
      <formula>AND(COUNTBLANK($A6)=0,COUNTBLANK($B6)=1)</formula>
    </cfRule>
  </conditionalFormatting>
  <conditionalFormatting sqref="C6:C10">
    <cfRule type="expression" priority="9" dxfId="0">
      <formula>AND(COUNTBLANK($A6)=0,COUNTBLANK($C6)=1)</formula>
    </cfRule>
  </conditionalFormatting>
  <conditionalFormatting sqref="B6">
    <cfRule type="expression" priority="8" dxfId="0">
      <formula>AND(COUNTBLANK($A6)=0,COUNTBLANK($B6)=1)</formula>
    </cfRule>
  </conditionalFormatting>
  <conditionalFormatting sqref="C6">
    <cfRule type="expression" priority="7" dxfId="0">
      <formula>AND(COUNTBLANK($A6)=0,COUNTBLANK($C6)=1)</formula>
    </cfRule>
  </conditionalFormatting>
  <conditionalFormatting sqref="B9">
    <cfRule type="expression" priority="4" dxfId="0">
      <formula>AND(COUNTBLANK($A9)=0,COUNTBLANK($B9)=1)</formula>
    </cfRule>
  </conditionalFormatting>
  <conditionalFormatting sqref="C9">
    <cfRule type="expression" priority="3" dxfId="0">
      <formula>AND(COUNTBLANK($A9)=0,COUNTBLANK($C9)=1)</formula>
    </cfRule>
  </conditionalFormatting>
  <conditionalFormatting sqref="B7">
    <cfRule type="expression" priority="2" dxfId="0">
      <formula>AND(COUNTBLANK($A7)=0,COUNTBLANK($B7)=1)</formula>
    </cfRule>
  </conditionalFormatting>
  <conditionalFormatting sqref="B8">
    <cfRule type="expression" priority="1" dxfId="0">
      <formula>AND(COUNTBLANK($A8)=0,COUNTBLANK($B8)=1)</formula>
    </cfRule>
  </conditionalFormatting>
  <dataValidations count="2">
    <dataValidation type="list" allowBlank="1" showInputMessage="1" showErrorMessage="1" promptTitle="Въведете едно от:" prompt="Национална&#10;Международна" error="Въведете&#10;Национална&#10;или&#10;Международна&#10;от падащия списък" sqref="B7:B10">
      <formula1>Национална</formula1>
    </dataValidation>
    <dataValidation allowBlank="1" showInputMessage="1" showErrorMessage="1" promptTitle="Въведете едно от:" prompt="Национална&#10;Международна" sqref="B6"/>
  </dataValidations>
  <printOptions horizontalCentered="1"/>
  <pageMargins left="0.2362204724409449" right="0.2362204724409449" top="0.866141732283464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14.xml><?xml version="1.0" encoding="utf-8"?>
<worksheet xmlns="http://schemas.openxmlformats.org/spreadsheetml/2006/main" xmlns:r="http://schemas.openxmlformats.org/officeDocument/2006/relationships">
  <dimension ref="A2:L12"/>
  <sheetViews>
    <sheetView showGridLines="0" zoomScale="80" zoomScaleNormal="80" zoomScalePageLayoutView="60" workbookViewId="0" topLeftCell="A4">
      <selection activeCell="D20" sqref="D20"/>
    </sheetView>
  </sheetViews>
  <sheetFormatPr defaultColWidth="9.140625" defaultRowHeight="15"/>
  <cols>
    <col min="1" max="1" width="44.57421875" style="1" customWidth="1"/>
    <col min="2" max="2" width="37.28125" style="1" customWidth="1"/>
    <col min="3" max="3" width="47.140625" style="1" customWidth="1"/>
    <col min="4" max="4" width="29.57421875" style="1" customWidth="1"/>
    <col min="5" max="5" width="17.00390625" style="1" customWidth="1"/>
    <col min="6" max="16384" width="9.140625" style="1" customWidth="1"/>
  </cols>
  <sheetData>
    <row r="2" spans="1:4" s="2" customFormat="1" ht="18.75">
      <c r="A2" s="28" t="s">
        <v>58</v>
      </c>
      <c r="B2" s="696" t="str">
        <f>[0]!Name</f>
        <v>Институт по микробиология "Стефан Ангелов"  - БАН</v>
      </c>
      <c r="C2" s="696"/>
      <c r="D2" s="696"/>
    </row>
    <row r="3" s="2" customFormat="1" ht="21.75" customHeight="1"/>
    <row r="4" spans="1:12" s="7" customFormat="1" ht="100.5" customHeight="1" thickBot="1">
      <c r="A4" s="766" t="s">
        <v>315</v>
      </c>
      <c r="B4" s="766"/>
      <c r="C4" s="766"/>
      <c r="D4" s="766"/>
      <c r="E4" s="49"/>
      <c r="F4" s="49"/>
      <c r="G4" s="49"/>
      <c r="H4" s="49"/>
      <c r="I4" s="49"/>
      <c r="J4" s="49"/>
      <c r="K4" s="49"/>
      <c r="L4" s="49"/>
    </row>
    <row r="5" spans="1:4" ht="95.25" customHeight="1" thickBot="1" thickTop="1">
      <c r="A5" s="29" t="s">
        <v>40</v>
      </c>
      <c r="B5" s="30" t="s">
        <v>41</v>
      </c>
      <c r="C5" s="56" t="s">
        <v>144</v>
      </c>
      <c r="D5" s="32" t="s">
        <v>213</v>
      </c>
    </row>
    <row r="6" spans="1:4" ht="16.5" thickBot="1">
      <c r="A6" s="53" t="s">
        <v>84</v>
      </c>
      <c r="B6" s="54" t="s">
        <v>85</v>
      </c>
      <c r="C6" s="54" t="s">
        <v>86</v>
      </c>
      <c r="D6" s="55" t="s">
        <v>87</v>
      </c>
    </row>
    <row r="7" spans="1:4" s="7" customFormat="1" ht="15.75" thickTop="1">
      <c r="A7" s="521" t="s">
        <v>1194</v>
      </c>
      <c r="B7" s="633" t="s">
        <v>1192</v>
      </c>
      <c r="C7" s="634" t="s">
        <v>1193</v>
      </c>
      <c r="D7" s="643">
        <v>5867</v>
      </c>
    </row>
    <row r="8" spans="1:4" s="7" customFormat="1" ht="28.5">
      <c r="A8" s="641" t="s">
        <v>1195</v>
      </c>
      <c r="B8" s="644" t="s">
        <v>1224</v>
      </c>
      <c r="C8" s="642" t="s">
        <v>1193</v>
      </c>
      <c r="D8" s="643">
        <v>385</v>
      </c>
    </row>
    <row r="9" spans="1:4" s="7" customFormat="1" ht="15">
      <c r="A9" s="635" t="s">
        <v>1195</v>
      </c>
      <c r="B9" s="582" t="s">
        <v>1196</v>
      </c>
      <c r="C9" s="634" t="s">
        <v>1193</v>
      </c>
      <c r="D9" s="195">
        <v>50</v>
      </c>
    </row>
    <row r="10" spans="1:4" s="7" customFormat="1" ht="15">
      <c r="A10" s="190"/>
      <c r="B10" s="191"/>
      <c r="C10" s="192"/>
      <c r="D10" s="193"/>
    </row>
    <row r="11" spans="1:4" s="7" customFormat="1" ht="15">
      <c r="A11" s="187"/>
      <c r="B11" s="188"/>
      <c r="C11" s="194"/>
      <c r="D11" s="195"/>
    </row>
    <row r="12" spans="1:4" s="7" customFormat="1" ht="15.75" customHeight="1">
      <c r="A12" s="797" t="s">
        <v>182</v>
      </c>
      <c r="B12" s="798"/>
      <c r="C12" s="798"/>
      <c r="D12" s="799"/>
    </row>
  </sheetData>
  <sheetProtection insertRows="0" deleteRows="0"/>
  <mergeCells count="3">
    <mergeCell ref="B2:D2"/>
    <mergeCell ref="A4:D4"/>
    <mergeCell ref="A12:D12"/>
  </mergeCells>
  <conditionalFormatting sqref="B7:B11">
    <cfRule type="expression" priority="2" dxfId="0">
      <formula>AND(COUNTBLANK($A7)=0,COUNTBLANK($B7)=1)</formula>
    </cfRule>
  </conditionalFormatting>
  <conditionalFormatting sqref="C7:C11">
    <cfRule type="expression" priority="1" dxfId="0">
      <formula>AND(COUNTBLANK($A7)=0,COUNTBLANK($C7)=1)</formula>
    </cfRule>
  </conditionalFormatting>
  <printOptions horizontalCentered="1"/>
  <pageMargins left="0.2362204724409449" right="0.2362204724409449" top="0.7480314960629921" bottom="0.7480314960629921" header="0" footer="0"/>
  <pageSetup orientation="landscape" paperSize="9" scale="90"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5.xml><?xml version="1.0" encoding="utf-8"?>
<worksheet xmlns="http://schemas.openxmlformats.org/spreadsheetml/2006/main" xmlns:r="http://schemas.openxmlformats.org/officeDocument/2006/relationships">
  <dimension ref="A1:M16"/>
  <sheetViews>
    <sheetView showGridLines="0" zoomScale="60" zoomScaleNormal="60" zoomScalePageLayoutView="60" workbookViewId="0" topLeftCell="A1">
      <selection activeCell="E11" sqref="E11"/>
    </sheetView>
  </sheetViews>
  <sheetFormatPr defaultColWidth="9.140625" defaultRowHeight="15"/>
  <cols>
    <col min="1" max="1" width="37.00390625" style="1" customWidth="1"/>
    <col min="2" max="2" width="35.28125" style="1" customWidth="1"/>
    <col min="3" max="3" width="35.00390625" style="1" customWidth="1"/>
    <col min="4" max="4" width="24.28125" style="1" customWidth="1"/>
    <col min="5" max="5" width="31.00390625" style="1" customWidth="1"/>
    <col min="6" max="6" width="34.7109375" style="1" customWidth="1"/>
    <col min="7" max="16384" width="9.140625" style="1" customWidth="1"/>
  </cols>
  <sheetData>
    <row r="1" spans="1:6" s="2" customFormat="1" ht="18.75">
      <c r="A1" s="28" t="s">
        <v>58</v>
      </c>
      <c r="B1" s="800" t="str">
        <f>[0]!Name</f>
        <v>Институт по микробиология "Стефан Ангелов"  - БАН</v>
      </c>
      <c r="C1" s="800"/>
      <c r="D1" s="800"/>
      <c r="E1" s="800"/>
      <c r="F1" s="800"/>
    </row>
    <row r="2" s="2" customFormat="1" ht="21.75" customHeight="1"/>
    <row r="3" spans="1:13" s="7" customFormat="1" ht="109.5" customHeight="1" thickBot="1">
      <c r="A3" s="766" t="s">
        <v>316</v>
      </c>
      <c r="B3" s="766"/>
      <c r="C3" s="766"/>
      <c r="D3" s="766"/>
      <c r="E3" s="766"/>
      <c r="F3" s="766"/>
      <c r="G3" s="49"/>
      <c r="H3" s="49"/>
      <c r="I3" s="49"/>
      <c r="J3" s="49"/>
      <c r="K3" s="49"/>
      <c r="L3" s="49"/>
      <c r="M3" s="49"/>
    </row>
    <row r="4" spans="1:6" ht="146.25" customHeight="1" thickBot="1" thickTop="1">
      <c r="A4" s="29" t="s">
        <v>1</v>
      </c>
      <c r="B4" s="56" t="s">
        <v>214</v>
      </c>
      <c r="C4" s="56" t="s">
        <v>215</v>
      </c>
      <c r="D4" s="56" t="s">
        <v>193</v>
      </c>
      <c r="E4" s="31" t="s">
        <v>317</v>
      </c>
      <c r="F4" s="273" t="s">
        <v>257</v>
      </c>
    </row>
    <row r="5" spans="1:6" ht="16.5" thickBot="1">
      <c r="A5" s="53" t="s">
        <v>84</v>
      </c>
      <c r="B5" s="54" t="s">
        <v>85</v>
      </c>
      <c r="C5" s="54" t="s">
        <v>86</v>
      </c>
      <c r="D5" s="54" t="s">
        <v>87</v>
      </c>
      <c r="E5" s="54" t="s">
        <v>102</v>
      </c>
      <c r="F5" s="274" t="s">
        <v>103</v>
      </c>
    </row>
    <row r="6" spans="1:6" s="7" customFormat="1" ht="15.75" thickTop="1">
      <c r="A6" s="186"/>
      <c r="B6" s="188"/>
      <c r="C6" s="194"/>
      <c r="D6" s="196"/>
      <c r="E6" s="272"/>
      <c r="F6" s="271"/>
    </row>
    <row r="7" spans="1:6" s="7" customFormat="1" ht="15">
      <c r="A7" s="186"/>
      <c r="B7" s="188"/>
      <c r="C7" s="194"/>
      <c r="D7" s="196"/>
      <c r="E7" s="203"/>
      <c r="F7" s="271"/>
    </row>
    <row r="8" spans="1:6" s="7" customFormat="1" ht="15">
      <c r="A8" s="186"/>
      <c r="B8" s="188"/>
      <c r="C8" s="194"/>
      <c r="D8" s="196"/>
      <c r="E8" s="203"/>
      <c r="F8" s="271"/>
    </row>
    <row r="9" spans="1:6" s="7" customFormat="1" ht="15">
      <c r="A9" s="186"/>
      <c r="B9" s="188"/>
      <c r="C9" s="194"/>
      <c r="D9" s="196"/>
      <c r="E9" s="203"/>
      <c r="F9" s="271"/>
    </row>
    <row r="10" spans="1:6" s="7" customFormat="1" ht="15">
      <c r="A10" s="186"/>
      <c r="B10" s="188"/>
      <c r="C10" s="194"/>
      <c r="D10" s="196"/>
      <c r="E10" s="203"/>
      <c r="F10" s="271"/>
    </row>
    <row r="11" spans="1:6" s="7" customFormat="1" ht="15">
      <c r="A11" s="186"/>
      <c r="B11" s="188"/>
      <c r="C11" s="194"/>
      <c r="D11" s="196"/>
      <c r="E11" s="203"/>
      <c r="F11" s="271"/>
    </row>
    <row r="12" spans="1:6" s="7" customFormat="1" ht="15">
      <c r="A12" s="187"/>
      <c r="B12" s="188"/>
      <c r="C12" s="194"/>
      <c r="D12" s="196"/>
      <c r="E12" s="204"/>
      <c r="F12" s="271"/>
    </row>
    <row r="13" spans="1:6" s="7" customFormat="1" ht="15">
      <c r="A13" s="187"/>
      <c r="B13" s="188"/>
      <c r="C13" s="194"/>
      <c r="D13" s="196"/>
      <c r="E13" s="204"/>
      <c r="F13" s="271"/>
    </row>
    <row r="14" spans="1:6" s="7" customFormat="1" ht="15">
      <c r="A14" s="187"/>
      <c r="B14" s="188"/>
      <c r="C14" s="194"/>
      <c r="D14" s="196"/>
      <c r="E14" s="204"/>
      <c r="F14" s="271"/>
    </row>
    <row r="15" spans="1:6" s="7" customFormat="1" ht="15">
      <c r="A15" s="187"/>
      <c r="B15" s="188"/>
      <c r="C15" s="194"/>
      <c r="D15" s="196"/>
      <c r="E15" s="204"/>
      <c r="F15" s="271"/>
    </row>
    <row r="16" spans="1:6" s="7" customFormat="1" ht="15.75" customHeight="1">
      <c r="A16" s="797" t="s">
        <v>182</v>
      </c>
      <c r="B16" s="798"/>
      <c r="C16" s="798"/>
      <c r="D16" s="798"/>
      <c r="E16" s="798"/>
      <c r="F16" s="798"/>
    </row>
  </sheetData>
  <sheetProtection insertRows="0" deleteRows="0"/>
  <mergeCells count="3">
    <mergeCell ref="A16:F16"/>
    <mergeCell ref="B1:F1"/>
    <mergeCell ref="A3:F3"/>
  </mergeCells>
  <conditionalFormatting sqref="B6:B15">
    <cfRule type="expression" priority="3" dxfId="0">
      <formula>AND(COUNTBLANK($A6)=0,COUNTBLANK($B6)=1)</formula>
    </cfRule>
  </conditionalFormatting>
  <conditionalFormatting sqref="C6:C15">
    <cfRule type="expression" priority="2" dxfId="0">
      <formula>AND(COUNTBLANK($A6)=0,COUNTBLANK($C6)=1)</formula>
    </cfRule>
  </conditionalFormatting>
  <conditionalFormatting sqref="D6:D15">
    <cfRule type="expression" priority="1" dxfId="0">
      <formula>AND(COUNTBLANK($A6)=0,COUNTBLANK($D6)=1)</formula>
    </cfRule>
  </conditionalFormatting>
  <printOptions horizontalCentered="1"/>
  <pageMargins left="0.2362204724409449" right="0.2362204724409449" top="0.7480314960629921" bottom="0.7480314960629921" header="0" footer="0"/>
  <pageSetup orientation="landscape" paperSize="9" scale="70"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6.xml><?xml version="1.0" encoding="utf-8"?>
<worksheet xmlns="http://schemas.openxmlformats.org/spreadsheetml/2006/main" xmlns:r="http://schemas.openxmlformats.org/officeDocument/2006/relationships">
  <dimension ref="A1:H16"/>
  <sheetViews>
    <sheetView showGridLines="0" zoomScale="80" zoomScaleNormal="80" zoomScalePageLayoutView="60" workbookViewId="0" topLeftCell="A1">
      <selection activeCell="C33" sqref="C33:C36"/>
    </sheetView>
  </sheetViews>
  <sheetFormatPr defaultColWidth="9.140625" defaultRowHeight="15"/>
  <cols>
    <col min="1" max="1" width="49.57421875" style="1" customWidth="1"/>
    <col min="2" max="2" width="51.00390625" style="1" customWidth="1"/>
    <col min="3" max="3" width="41.421875" style="1" customWidth="1"/>
    <col min="4" max="16384" width="9.140625" style="1" customWidth="1"/>
  </cols>
  <sheetData>
    <row r="1" spans="1:3" s="2" customFormat="1" ht="18.75">
      <c r="A1" s="28" t="s">
        <v>58</v>
      </c>
      <c r="B1" s="696" t="str">
        <f>[0]!Name</f>
        <v>Институт по микробиология "Стефан Ангелов"  - БАН</v>
      </c>
      <c r="C1" s="696"/>
    </row>
    <row r="2" s="2" customFormat="1" ht="21.75" customHeight="1"/>
    <row r="3" spans="1:8" s="7" customFormat="1" ht="104.25" customHeight="1" thickBot="1">
      <c r="A3" s="766" t="s">
        <v>272</v>
      </c>
      <c r="B3" s="766"/>
      <c r="C3" s="766"/>
      <c r="D3" s="49"/>
      <c r="E3" s="49"/>
      <c r="F3" s="49"/>
      <c r="G3" s="49"/>
      <c r="H3" s="49"/>
    </row>
    <row r="4" spans="1:3" ht="37.5" customHeight="1" thickBot="1" thickTop="1">
      <c r="A4" s="50" t="s">
        <v>1</v>
      </c>
      <c r="B4" s="51" t="s">
        <v>2</v>
      </c>
      <c r="C4" s="52" t="s">
        <v>214</v>
      </c>
    </row>
    <row r="5" spans="1:3" ht="16.5" thickBot="1">
      <c r="A5" s="53" t="s">
        <v>84</v>
      </c>
      <c r="B5" s="54" t="s">
        <v>85</v>
      </c>
      <c r="C5" s="55" t="s">
        <v>86</v>
      </c>
    </row>
    <row r="6" spans="1:3" s="7" customFormat="1" ht="12.75" customHeight="1" thickTop="1">
      <c r="A6" s="186"/>
      <c r="B6" s="398"/>
      <c r="C6" s="197"/>
    </row>
    <row r="7" spans="1:3" s="7" customFormat="1" ht="12.75" customHeight="1">
      <c r="A7" s="186"/>
      <c r="B7" s="398"/>
      <c r="C7" s="197"/>
    </row>
    <row r="8" spans="1:3" s="7" customFormat="1" ht="12.75" customHeight="1">
      <c r="A8" s="186"/>
      <c r="B8" s="398"/>
      <c r="C8" s="197"/>
    </row>
    <row r="9" spans="1:3" s="7" customFormat="1" ht="12.75" customHeight="1">
      <c r="A9" s="186"/>
      <c r="B9" s="398"/>
      <c r="C9" s="197"/>
    </row>
    <row r="10" spans="1:3" s="7" customFormat="1" ht="12.75" customHeight="1">
      <c r="A10" s="186"/>
      <c r="B10" s="398"/>
      <c r="C10" s="197"/>
    </row>
    <row r="11" spans="1:3" s="7" customFormat="1" ht="12.75" customHeight="1">
      <c r="A11" s="186"/>
      <c r="B11" s="398"/>
      <c r="C11" s="197"/>
    </row>
    <row r="12" spans="1:3" s="7" customFormat="1" ht="12.75" customHeight="1">
      <c r="A12" s="186"/>
      <c r="B12" s="398"/>
      <c r="C12" s="197"/>
    </row>
    <row r="13" spans="1:3" s="7" customFormat="1" ht="12.75" customHeight="1">
      <c r="A13" s="186"/>
      <c r="B13" s="398"/>
      <c r="C13" s="197"/>
    </row>
    <row r="14" spans="1:3" s="7" customFormat="1" ht="12.75" customHeight="1">
      <c r="A14" s="186"/>
      <c r="B14" s="398"/>
      <c r="C14" s="197"/>
    </row>
    <row r="15" spans="1:3" s="7" customFormat="1" ht="12.75" customHeight="1">
      <c r="A15" s="186"/>
      <c r="B15" s="398"/>
      <c r="C15" s="197"/>
    </row>
    <row r="16" spans="1:3" s="7" customFormat="1" ht="15" customHeight="1" thickBot="1">
      <c r="A16" s="794" t="s">
        <v>182</v>
      </c>
      <c r="B16" s="795"/>
      <c r="C16" s="796"/>
    </row>
    <row r="17" ht="16.5" thickTop="1"/>
  </sheetData>
  <sheetProtection insertRows="0" deleteRows="0"/>
  <mergeCells count="3">
    <mergeCell ref="B1:C1"/>
    <mergeCell ref="A3:C3"/>
    <mergeCell ref="A16:C16"/>
  </mergeCells>
  <conditionalFormatting sqref="B6:B15">
    <cfRule type="expression" priority="2" dxfId="0">
      <formula>AND(COUNTBLANK($A6)=0,COUNTBLANK($B6)=1)</formula>
    </cfRule>
  </conditionalFormatting>
  <conditionalFormatting sqref="C6:C15">
    <cfRule type="expression" priority="1" dxfId="0">
      <formula>AND(COUNTBLANK($A6)=0,COUNTBLANK($C6)=1)</formula>
    </cfRule>
  </conditionalFormatting>
  <printOptions horizontalCentered="1"/>
  <pageMargins left="0.2362204724409449" right="0.2362204724409449" top="0.866141732283464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17.xml><?xml version="1.0" encoding="utf-8"?>
<worksheet xmlns="http://schemas.openxmlformats.org/spreadsheetml/2006/main" xmlns:r="http://schemas.openxmlformats.org/officeDocument/2006/relationships">
  <dimension ref="A1:O11"/>
  <sheetViews>
    <sheetView showGridLines="0" zoomScale="72" zoomScaleNormal="72" zoomScalePageLayoutView="40" workbookViewId="0" topLeftCell="D1">
      <selection activeCell="A3" sqref="A3:O3"/>
    </sheetView>
  </sheetViews>
  <sheetFormatPr defaultColWidth="9.140625" defaultRowHeight="15"/>
  <cols>
    <col min="1" max="2" width="12.8515625" style="1" customWidth="1"/>
    <col min="3" max="3" width="20.140625" style="1" customWidth="1"/>
    <col min="4" max="4" width="32.8515625" style="1" customWidth="1"/>
    <col min="5" max="5" width="16.140625" style="1" customWidth="1"/>
    <col min="6" max="6" width="24.7109375" style="1" customWidth="1"/>
    <col min="7" max="7" width="22.57421875" style="1" customWidth="1"/>
    <col min="8" max="8" width="18.8515625" style="1" customWidth="1"/>
    <col min="9" max="9" width="19.8515625" style="1" customWidth="1"/>
    <col min="10" max="10" width="15.140625" style="1" customWidth="1"/>
    <col min="11" max="11" width="19.28125" style="1" customWidth="1"/>
    <col min="12" max="12" width="30.00390625" style="1" customWidth="1"/>
    <col min="13" max="13" width="22.28125" style="1" customWidth="1"/>
    <col min="14" max="14" width="21.140625" style="1" customWidth="1"/>
    <col min="15" max="15" width="16.28125" style="1" customWidth="1"/>
    <col min="16" max="16384" width="9.140625" style="1" customWidth="1"/>
  </cols>
  <sheetData>
    <row r="1" spans="1:11" s="2" customFormat="1" ht="18.75">
      <c r="A1" s="765" t="s">
        <v>58</v>
      </c>
      <c r="B1" s="765"/>
      <c r="C1" s="765"/>
      <c r="D1" s="765"/>
      <c r="E1" s="696" t="str">
        <f>[0]!Name</f>
        <v>Институт по микробиология "Стефан Ангелов"  - БАН</v>
      </c>
      <c r="F1" s="696"/>
      <c r="G1" s="696"/>
      <c r="H1" s="696"/>
      <c r="I1" s="696"/>
      <c r="J1" s="696"/>
      <c r="K1" s="696"/>
    </row>
    <row r="2" s="2" customFormat="1" ht="21.75" customHeight="1"/>
    <row r="3" spans="1:15" s="7" customFormat="1" ht="114.75" customHeight="1" thickBot="1">
      <c r="A3" s="766" t="s">
        <v>318</v>
      </c>
      <c r="B3" s="766"/>
      <c r="C3" s="766"/>
      <c r="D3" s="766"/>
      <c r="E3" s="766"/>
      <c r="F3" s="766"/>
      <c r="G3" s="766"/>
      <c r="H3" s="766"/>
      <c r="I3" s="766"/>
      <c r="J3" s="766"/>
      <c r="K3" s="766"/>
      <c r="L3" s="766"/>
      <c r="M3" s="766"/>
      <c r="N3" s="766"/>
      <c r="O3" s="766"/>
    </row>
    <row r="4" spans="1:15" ht="121.5" customHeight="1" thickBot="1" thickTop="1">
      <c r="A4" s="59" t="s">
        <v>189</v>
      </c>
      <c r="B4" s="142" t="s">
        <v>219</v>
      </c>
      <c r="C4" s="142" t="s">
        <v>4</v>
      </c>
      <c r="D4" s="31" t="s">
        <v>145</v>
      </c>
      <c r="E4" s="31" t="s">
        <v>146</v>
      </c>
      <c r="F4" s="31" t="s">
        <v>216</v>
      </c>
      <c r="G4" s="31" t="s">
        <v>218</v>
      </c>
      <c r="H4" s="30" t="s">
        <v>3</v>
      </c>
      <c r="I4" s="31" t="s">
        <v>192</v>
      </c>
      <c r="J4" s="31" t="s">
        <v>148</v>
      </c>
      <c r="K4" s="31" t="s">
        <v>149</v>
      </c>
      <c r="L4" s="31" t="s">
        <v>150</v>
      </c>
      <c r="M4" s="31" t="s">
        <v>151</v>
      </c>
      <c r="N4" s="31" t="s">
        <v>152</v>
      </c>
      <c r="O4" s="32" t="s">
        <v>217</v>
      </c>
    </row>
    <row r="5" spans="1:15" ht="16.5" thickBot="1">
      <c r="A5" s="53" t="s">
        <v>84</v>
      </c>
      <c r="B5" s="54" t="s">
        <v>85</v>
      </c>
      <c r="C5" s="54" t="s">
        <v>86</v>
      </c>
      <c r="D5" s="54" t="s">
        <v>87</v>
      </c>
      <c r="E5" s="54" t="s">
        <v>102</v>
      </c>
      <c r="F5" s="54" t="s">
        <v>103</v>
      </c>
      <c r="G5" s="54" t="s">
        <v>104</v>
      </c>
      <c r="H5" s="54" t="s">
        <v>105</v>
      </c>
      <c r="I5" s="54" t="s">
        <v>106</v>
      </c>
      <c r="J5" s="54" t="s">
        <v>107</v>
      </c>
      <c r="K5" s="54" t="s">
        <v>108</v>
      </c>
      <c r="L5" s="54" t="s">
        <v>109</v>
      </c>
      <c r="M5" s="54" t="s">
        <v>110</v>
      </c>
      <c r="N5" s="54" t="s">
        <v>111</v>
      </c>
      <c r="O5" s="55" t="s">
        <v>112</v>
      </c>
    </row>
    <row r="6" spans="1:15" s="112" customFormat="1" ht="75" customHeight="1" thickTop="1">
      <c r="A6" s="373" t="s">
        <v>939</v>
      </c>
      <c r="B6" s="275">
        <v>2013</v>
      </c>
      <c r="C6" s="198" t="s">
        <v>940</v>
      </c>
      <c r="D6" s="380" t="s">
        <v>941</v>
      </c>
      <c r="E6" s="374" t="s">
        <v>913</v>
      </c>
      <c r="F6" s="374" t="s">
        <v>942</v>
      </c>
      <c r="G6" s="374" t="s">
        <v>914</v>
      </c>
      <c r="H6" s="374" t="s">
        <v>914</v>
      </c>
      <c r="I6" s="374" t="s">
        <v>606</v>
      </c>
      <c r="J6" s="249"/>
      <c r="K6" s="249"/>
      <c r="L6" s="249"/>
      <c r="M6" s="248"/>
      <c r="N6" s="248"/>
      <c r="O6" s="375" t="s">
        <v>915</v>
      </c>
    </row>
    <row r="7" spans="1:15" s="112" customFormat="1" ht="70.5" customHeight="1">
      <c r="A7" s="373">
        <v>2374</v>
      </c>
      <c r="B7" s="275">
        <v>2013</v>
      </c>
      <c r="C7" s="198" t="s">
        <v>976</v>
      </c>
      <c r="D7" s="380" t="s">
        <v>259</v>
      </c>
      <c r="E7" s="374" t="s">
        <v>977</v>
      </c>
      <c r="F7" s="374" t="s">
        <v>978</v>
      </c>
      <c r="G7" s="374" t="s">
        <v>979</v>
      </c>
      <c r="H7" s="374" t="s">
        <v>980</v>
      </c>
      <c r="I7" s="374" t="s">
        <v>606</v>
      </c>
      <c r="J7" s="249">
        <v>0</v>
      </c>
      <c r="K7" s="249"/>
      <c r="L7" s="249">
        <v>0</v>
      </c>
      <c r="M7" s="248"/>
      <c r="N7" s="248"/>
      <c r="O7" s="375" t="s">
        <v>981</v>
      </c>
    </row>
    <row r="8" spans="1:15" s="112" customFormat="1" ht="105" customHeight="1">
      <c r="A8" s="199">
        <v>2590</v>
      </c>
      <c r="B8" s="275">
        <v>2013</v>
      </c>
      <c r="C8" s="198" t="s">
        <v>982</v>
      </c>
      <c r="D8" s="380" t="s">
        <v>259</v>
      </c>
      <c r="E8" s="374" t="s">
        <v>602</v>
      </c>
      <c r="F8" s="374" t="s">
        <v>358</v>
      </c>
      <c r="G8" s="374" t="s">
        <v>983</v>
      </c>
      <c r="H8" s="374" t="s">
        <v>984</v>
      </c>
      <c r="I8" s="374" t="s">
        <v>606</v>
      </c>
      <c r="J8" s="249"/>
      <c r="K8" s="249"/>
      <c r="L8" s="249"/>
      <c r="M8" s="248"/>
      <c r="N8" s="248"/>
      <c r="O8" s="375" t="s">
        <v>985</v>
      </c>
    </row>
    <row r="9" spans="1:15" s="112" customFormat="1" ht="12.75" customHeight="1">
      <c r="A9" s="199"/>
      <c r="B9" s="275"/>
      <c r="C9" s="200"/>
      <c r="D9" s="201"/>
      <c r="E9" s="201"/>
      <c r="F9" s="201"/>
      <c r="G9" s="201"/>
      <c r="H9" s="201"/>
      <c r="I9" s="201"/>
      <c r="J9" s="251"/>
      <c r="K9" s="251"/>
      <c r="L9" s="251"/>
      <c r="M9" s="250"/>
      <c r="N9" s="250"/>
      <c r="O9" s="202"/>
    </row>
    <row r="10" spans="1:15" s="112" customFormat="1" ht="12.75" customHeight="1">
      <c r="A10" s="199"/>
      <c r="B10" s="275"/>
      <c r="C10" s="200"/>
      <c r="D10" s="201"/>
      <c r="E10" s="201"/>
      <c r="F10" s="201"/>
      <c r="G10" s="201"/>
      <c r="H10" s="201"/>
      <c r="I10" s="201"/>
      <c r="J10" s="251"/>
      <c r="K10" s="251"/>
      <c r="L10" s="251"/>
      <c r="M10" s="250"/>
      <c r="N10" s="250"/>
      <c r="O10" s="202"/>
    </row>
    <row r="11" spans="1:15" s="112" customFormat="1" ht="17.25" customHeight="1" thickBot="1">
      <c r="A11" s="794" t="s">
        <v>182</v>
      </c>
      <c r="B11" s="795"/>
      <c r="C11" s="795"/>
      <c r="D11" s="795"/>
      <c r="E11" s="795"/>
      <c r="F11" s="795"/>
      <c r="G11" s="795"/>
      <c r="H11" s="795"/>
      <c r="I11" s="795"/>
      <c r="J11" s="795"/>
      <c r="K11" s="795"/>
      <c r="L11" s="795"/>
      <c r="M11" s="795"/>
      <c r="N11" s="795"/>
      <c r="O11" s="795"/>
    </row>
    <row r="12" ht="16.5" thickTop="1"/>
  </sheetData>
  <sheetProtection insertRows="0" deleteRows="0"/>
  <mergeCells count="4">
    <mergeCell ref="A1:D1"/>
    <mergeCell ref="A3:O3"/>
    <mergeCell ref="E1:K1"/>
    <mergeCell ref="A11:O11"/>
  </mergeCells>
  <conditionalFormatting sqref="A6:A10">
    <cfRule type="expression" priority="60" dxfId="0">
      <formula>AND(COUNTBLANK($D6)=0,COUNTBLANK($A6)=1)</formula>
    </cfRule>
    <cfRule type="expression" priority="68" dxfId="0">
      <formula>AND(COUNTBLANK($C6)=0,COUNTBLANK($A6)=1)</formula>
    </cfRule>
  </conditionalFormatting>
  <conditionalFormatting sqref="D6:D10">
    <cfRule type="expression" priority="67" dxfId="0">
      <formula>AND(COUNTBLANK($C6)=0,COUNTBLANK($D6)=1)</formula>
    </cfRule>
  </conditionalFormatting>
  <conditionalFormatting sqref="E6:E10">
    <cfRule type="expression" priority="58" dxfId="0">
      <formula>AND(COUNTBLANK($D6)=0,COUNTBLANK($E6)=1)</formula>
    </cfRule>
    <cfRule type="expression" priority="66" dxfId="0">
      <formula>AND(COUNTBLANK($C6)=0,COUNTBLANK($E6)=1)</formula>
    </cfRule>
  </conditionalFormatting>
  <conditionalFormatting sqref="F6:F10">
    <cfRule type="expression" priority="57" dxfId="0">
      <formula>AND(COUNTBLANK($D6)=0,COUNTBLANK($F6)=1)</formula>
    </cfRule>
    <cfRule type="expression" priority="65" dxfId="0">
      <formula>AND(COUNTBLANK($C6)=0,COUNTBLANK($F6)=1)</formula>
    </cfRule>
  </conditionalFormatting>
  <conditionalFormatting sqref="G6:G10">
    <cfRule type="expression" priority="56" dxfId="0">
      <formula>AND(COUNTBLANK($D6)=0,COUNTBLANK($G6)=1)</formula>
    </cfRule>
    <cfRule type="expression" priority="64" dxfId="0">
      <formula>AND(COUNTBLANK($C6)=0,COUNTBLANK($G6)=1)</formula>
    </cfRule>
  </conditionalFormatting>
  <conditionalFormatting sqref="H6:H10">
    <cfRule type="expression" priority="55" dxfId="0">
      <formula>AND(COUNTBLANK($D6)=0,COUNTBLANK($H6)=1)</formula>
    </cfRule>
    <cfRule type="expression" priority="63" dxfId="0">
      <formula>AND(COUNTBLANK($C6)=0,COUNTBLANK($H6)=1)</formula>
    </cfRule>
  </conditionalFormatting>
  <conditionalFormatting sqref="I6:I10">
    <cfRule type="expression" priority="54" dxfId="0">
      <formula>AND(COUNTBLANK($D6)=0,COUNTBLANK($I6)=1)</formula>
    </cfRule>
    <cfRule type="expression" priority="62" dxfId="0">
      <formula>AND(COUNTBLANK($C6)=0,COUNTBLANK($I6)=1)</formula>
    </cfRule>
  </conditionalFormatting>
  <conditionalFormatting sqref="O6:O10">
    <cfRule type="expression" priority="53" dxfId="0">
      <formula>AND(COUNTBLANK($D6)=0,COUNTBLANK($O6)=1)</formula>
    </cfRule>
    <cfRule type="expression" priority="61" dxfId="0">
      <formula>AND(COUNTBLANK($C6)=0,COUNTBLANK($O6)=1)</formula>
    </cfRule>
  </conditionalFormatting>
  <conditionalFormatting sqref="C6:C10">
    <cfRule type="expression" priority="59" dxfId="0">
      <formula>AND(COUNTBLANK($D6)=0,COUNTBLANK($C6)=1)</formula>
    </cfRule>
  </conditionalFormatting>
  <conditionalFormatting sqref="E6">
    <cfRule type="expression" priority="51" dxfId="0">
      <formula>AND(COUNTBLANK($D6)=0,COUNTBLANK($E6)=1)</formula>
    </cfRule>
    <cfRule type="expression" priority="52" dxfId="0">
      <formula>AND(COUNTBLANK($C6)=0,COUNTBLANK($E6)=1)</formula>
    </cfRule>
  </conditionalFormatting>
  <conditionalFormatting sqref="F6">
    <cfRule type="expression" priority="49" dxfId="0">
      <formula>AND(COUNTBLANK($D6)=0,COUNTBLANK($F6)=1)</formula>
    </cfRule>
    <cfRule type="expression" priority="50" dxfId="0">
      <formula>AND(COUNTBLANK($C6)=0,COUNTBLANK($F6)=1)</formula>
    </cfRule>
  </conditionalFormatting>
  <conditionalFormatting sqref="G6">
    <cfRule type="expression" priority="47" dxfId="0">
      <formula>AND(COUNTBLANK($D6)=0,COUNTBLANK($G6)=1)</formula>
    </cfRule>
    <cfRule type="expression" priority="48" dxfId="0">
      <formula>AND(COUNTBLANK($C6)=0,COUNTBLANK($G6)=1)</formula>
    </cfRule>
  </conditionalFormatting>
  <conditionalFormatting sqref="H6">
    <cfRule type="expression" priority="45" dxfId="0">
      <formula>AND(COUNTBLANK($D6)=0,COUNTBLANK($H6)=1)</formula>
    </cfRule>
    <cfRule type="expression" priority="46" dxfId="0">
      <formula>AND(COUNTBLANK($C6)=0,COUNTBLANK($H6)=1)</formula>
    </cfRule>
  </conditionalFormatting>
  <conditionalFormatting sqref="I6">
    <cfRule type="expression" priority="43" dxfId="0">
      <formula>AND(COUNTBLANK($D6)=0,COUNTBLANK($I6)=1)</formula>
    </cfRule>
    <cfRule type="expression" priority="44" dxfId="0">
      <formula>AND(COUNTBLANK($C6)=0,COUNTBLANK($I6)=1)</formula>
    </cfRule>
  </conditionalFormatting>
  <conditionalFormatting sqref="O6">
    <cfRule type="expression" priority="41" dxfId="0">
      <formula>AND(COUNTBLANK($D6)=0,COUNTBLANK($O6)=1)</formula>
    </cfRule>
    <cfRule type="expression" priority="42" dxfId="0">
      <formula>AND(COUNTBLANK($C6)=0,COUNTBLANK($O6)=1)</formula>
    </cfRule>
  </conditionalFormatting>
  <conditionalFormatting sqref="H6">
    <cfRule type="expression" priority="39" dxfId="0">
      <formula>AND(COUNTBLANK($D6)=0,COUNTBLANK($G6)=1)</formula>
    </cfRule>
    <cfRule type="expression" priority="40" dxfId="0">
      <formula>AND(COUNTBLANK($C6)=0,COUNTBLANK($G6)=1)</formula>
    </cfRule>
  </conditionalFormatting>
  <conditionalFormatting sqref="A6">
    <cfRule type="expression" priority="37" dxfId="0">
      <formula>AND(COUNTBLANK($D6)=0,COUNTBLANK($A6)=1)</formula>
    </cfRule>
    <cfRule type="expression" priority="38" dxfId="0">
      <formula>AND(COUNTBLANK($C6)=0,COUNTBLANK($A6)=1)</formula>
    </cfRule>
  </conditionalFormatting>
  <conditionalFormatting sqref="D6">
    <cfRule type="expression" priority="36" dxfId="0">
      <formula>AND(COUNTBLANK($C6)=0,COUNTBLANK($D6)=1)</formula>
    </cfRule>
  </conditionalFormatting>
  <conditionalFormatting sqref="E6">
    <cfRule type="expression" priority="34" dxfId="0">
      <formula>AND(COUNTBLANK($D6)=0,COUNTBLANK($E6)=1)</formula>
    </cfRule>
    <cfRule type="expression" priority="35" dxfId="0">
      <formula>AND(COUNTBLANK($C6)=0,COUNTBLANK($E6)=1)</formula>
    </cfRule>
  </conditionalFormatting>
  <conditionalFormatting sqref="F6">
    <cfRule type="expression" priority="32" dxfId="0">
      <formula>AND(COUNTBLANK($D6)=0,COUNTBLANK($F6)=1)</formula>
    </cfRule>
    <cfRule type="expression" priority="33" dxfId="0">
      <formula>AND(COUNTBLANK($C6)=0,COUNTBLANK($F6)=1)</formula>
    </cfRule>
  </conditionalFormatting>
  <conditionalFormatting sqref="C6">
    <cfRule type="expression" priority="31" dxfId="0">
      <formula>AND(COUNTBLANK($D6)=0,COUNTBLANK($C6)=1)</formula>
    </cfRule>
  </conditionalFormatting>
  <conditionalFormatting sqref="A7">
    <cfRule type="expression" priority="29" dxfId="0">
      <formula>AND(COUNTBLANK($D7)=0,COUNTBLANK($A7)=1)</formula>
    </cfRule>
    <cfRule type="expression" priority="30" dxfId="0">
      <formula>AND(COUNTBLANK($C7)=0,COUNTBLANK($A7)=1)</formula>
    </cfRule>
  </conditionalFormatting>
  <conditionalFormatting sqref="D7">
    <cfRule type="expression" priority="28" dxfId="0">
      <formula>AND(COUNTBLANK($C7)=0,COUNTBLANK($D7)=1)</formula>
    </cfRule>
  </conditionalFormatting>
  <conditionalFormatting sqref="E7">
    <cfRule type="expression" priority="26" dxfId="0">
      <formula>AND(COUNTBLANK($D7)=0,COUNTBLANK($E7)=1)</formula>
    </cfRule>
    <cfRule type="expression" priority="27" dxfId="0">
      <formula>AND(COUNTBLANK($C7)=0,COUNTBLANK($E7)=1)</formula>
    </cfRule>
  </conditionalFormatting>
  <conditionalFormatting sqref="F7">
    <cfRule type="expression" priority="24" dxfId="0">
      <formula>AND(COUNTBLANK($D7)=0,COUNTBLANK($F7)=1)</formula>
    </cfRule>
    <cfRule type="expression" priority="25" dxfId="0">
      <formula>AND(COUNTBLANK($C7)=0,COUNTBLANK($F7)=1)</formula>
    </cfRule>
  </conditionalFormatting>
  <conditionalFormatting sqref="G7:H7">
    <cfRule type="expression" priority="22" dxfId="0">
      <formula>AND(COUNTBLANK($D7)=0,COUNTBLANK($G7)=1)</formula>
    </cfRule>
    <cfRule type="expression" priority="23" dxfId="0">
      <formula>AND(COUNTBLANK($C7)=0,COUNTBLANK($G7)=1)</formula>
    </cfRule>
  </conditionalFormatting>
  <conditionalFormatting sqref="I7">
    <cfRule type="expression" priority="20" dxfId="0">
      <formula>AND(COUNTBLANK($D7)=0,COUNTBLANK($I7)=1)</formula>
    </cfRule>
    <cfRule type="expression" priority="21" dxfId="0">
      <formula>AND(COUNTBLANK($C7)=0,COUNTBLANK($I7)=1)</formula>
    </cfRule>
  </conditionalFormatting>
  <conditionalFormatting sqref="O7">
    <cfRule type="expression" priority="18" dxfId="0">
      <formula>AND(COUNTBLANK($D7)=0,COUNTBLANK($O7)=1)</formula>
    </cfRule>
    <cfRule type="expression" priority="19" dxfId="0">
      <formula>AND(COUNTBLANK($C7)=0,COUNTBLANK($O7)=1)</formula>
    </cfRule>
  </conditionalFormatting>
  <conditionalFormatting sqref="C7">
    <cfRule type="expression" priority="17" dxfId="0">
      <formula>AND(COUNTBLANK($D7)=0,COUNTBLANK($C7)=1)</formula>
    </cfRule>
  </conditionalFormatting>
  <conditionalFormatting sqref="D8">
    <cfRule type="expression" priority="16" dxfId="0">
      <formula>AND(COUNTBLANK($C8)=0,COUNTBLANK($D8)=1)</formula>
    </cfRule>
  </conditionalFormatting>
  <conditionalFormatting sqref="E8">
    <cfRule type="expression" priority="14" dxfId="0">
      <formula>AND(COUNTBLANK($D8)=0,COUNTBLANK($E8)=1)</formula>
    </cfRule>
    <cfRule type="expression" priority="15" dxfId="0">
      <formula>AND(COUNTBLANK($C8)=0,COUNTBLANK($E8)=1)</formula>
    </cfRule>
  </conditionalFormatting>
  <conditionalFormatting sqref="F8">
    <cfRule type="expression" priority="12" dxfId="0">
      <formula>AND(COUNTBLANK($D8)=0,COUNTBLANK($F8)=1)</formula>
    </cfRule>
    <cfRule type="expression" priority="13" dxfId="0">
      <formula>AND(COUNTBLANK($C8)=0,COUNTBLANK($F8)=1)</formula>
    </cfRule>
  </conditionalFormatting>
  <conditionalFormatting sqref="G8">
    <cfRule type="expression" priority="10" dxfId="0">
      <formula>AND(COUNTBLANK($D8)=0,COUNTBLANK($G8)=1)</formula>
    </cfRule>
    <cfRule type="expression" priority="11" dxfId="0">
      <formula>AND(COUNTBLANK($C8)=0,COUNTBLANK($G8)=1)</formula>
    </cfRule>
  </conditionalFormatting>
  <conditionalFormatting sqref="H8">
    <cfRule type="expression" priority="8" dxfId="0">
      <formula>AND(COUNTBLANK($D8)=0,COUNTBLANK($H8)=1)</formula>
    </cfRule>
    <cfRule type="expression" priority="9" dxfId="0">
      <formula>AND(COUNTBLANK($C8)=0,COUNTBLANK($H8)=1)</formula>
    </cfRule>
  </conditionalFormatting>
  <conditionalFormatting sqref="I8">
    <cfRule type="expression" priority="6" dxfId="0">
      <formula>AND(COUNTBLANK($D8)=0,COUNTBLANK($I8)=1)</formula>
    </cfRule>
    <cfRule type="expression" priority="7" dxfId="0">
      <formula>AND(COUNTBLANK($C8)=0,COUNTBLANK($I8)=1)</formula>
    </cfRule>
  </conditionalFormatting>
  <conditionalFormatting sqref="O8">
    <cfRule type="expression" priority="4" dxfId="0">
      <formula>AND(COUNTBLANK($D8)=0,COUNTBLANK($O8)=1)</formula>
    </cfRule>
    <cfRule type="expression" priority="5" dxfId="0">
      <formula>AND(COUNTBLANK($C8)=0,COUNTBLANK($O8)=1)</formula>
    </cfRule>
  </conditionalFormatting>
  <conditionalFormatting sqref="C8">
    <cfRule type="expression" priority="3" dxfId="0">
      <formula>AND(COUNTBLANK($D8)=0,COUNTBLANK($C8)=1)</formula>
    </cfRule>
  </conditionalFormatting>
  <conditionalFormatting sqref="A8">
    <cfRule type="expression" priority="1" dxfId="109" stopIfTrue="1">
      <formula>AND(COUNTBLANK($D9)=0,COUNTBLANK($A8)=1)</formula>
    </cfRule>
    <cfRule type="expression" priority="2" dxfId="109" stopIfTrue="1">
      <formula>AND(COUNTBLANK($C9)=0,COUNTBLANK($A8)=1)</formula>
    </cfRule>
  </conditionalFormatting>
  <dataValidations count="2">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 allowBlank="1" showInputMessage="1" showErrorMessage="1" error="Въведете годината с четири цифри" sqref="B6:B10"/>
  </dataValidations>
  <printOptions horizontalCentered="1"/>
  <pageMargins left="0.2362204724409449" right="0.2362204724409449" top="0.7480314960629921" bottom="0.7480314960629921" header="0" footer="0"/>
  <pageSetup orientation="landscape" paperSize="9" scale="4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8.xml><?xml version="1.0" encoding="utf-8"?>
<worksheet xmlns="http://schemas.openxmlformats.org/spreadsheetml/2006/main" xmlns:r="http://schemas.openxmlformats.org/officeDocument/2006/relationships">
  <dimension ref="A1:O11"/>
  <sheetViews>
    <sheetView showGridLines="0" zoomScale="68" zoomScaleNormal="68" zoomScalePageLayoutView="40" workbookViewId="0" topLeftCell="C4">
      <selection activeCell="G6" sqref="G6"/>
    </sheetView>
  </sheetViews>
  <sheetFormatPr defaultColWidth="9.140625" defaultRowHeight="15"/>
  <cols>
    <col min="1" max="2" width="12.8515625" style="1" customWidth="1"/>
    <col min="3" max="3" width="24.57421875" style="1" customWidth="1"/>
    <col min="4" max="4" width="32.8515625" style="1" customWidth="1"/>
    <col min="5" max="5" width="16.140625" style="1" customWidth="1"/>
    <col min="6" max="6" width="36.421875" style="1" customWidth="1"/>
    <col min="7" max="7" width="22.421875" style="1" customWidth="1"/>
    <col min="8" max="8" width="18.8515625" style="1" customWidth="1"/>
    <col min="9" max="9" width="17.421875" style="1" customWidth="1"/>
    <col min="10" max="10" width="16.28125" style="1" customWidth="1"/>
    <col min="11" max="11" width="18.57421875" style="1" customWidth="1"/>
    <col min="12" max="12" width="26.140625" style="1" customWidth="1"/>
    <col min="13" max="13" width="19.8515625" style="1" customWidth="1"/>
    <col min="14" max="14" width="20.7109375" style="1" customWidth="1"/>
    <col min="15" max="15" width="16.7109375" style="1" customWidth="1"/>
    <col min="16" max="16384" width="9.140625" style="1" customWidth="1"/>
  </cols>
  <sheetData>
    <row r="1" spans="1:11" s="2" customFormat="1" ht="18.75">
      <c r="A1" s="765" t="s">
        <v>58</v>
      </c>
      <c r="B1" s="765"/>
      <c r="C1" s="765"/>
      <c r="D1" s="765"/>
      <c r="E1" s="696" t="str">
        <f>[0]!Name</f>
        <v>Институт по микробиология "Стефан Ангелов"  - БАН</v>
      </c>
      <c r="F1" s="696"/>
      <c r="G1" s="696"/>
      <c r="H1" s="696"/>
      <c r="I1" s="696"/>
      <c r="J1" s="696"/>
      <c r="K1" s="696"/>
    </row>
    <row r="2" s="2" customFormat="1" ht="21.75" customHeight="1"/>
    <row r="3" spans="1:15" s="7" customFormat="1" ht="138" customHeight="1" thickBot="1">
      <c r="A3" s="766" t="s">
        <v>273</v>
      </c>
      <c r="B3" s="766"/>
      <c r="C3" s="766"/>
      <c r="D3" s="766"/>
      <c r="E3" s="766"/>
      <c r="F3" s="766"/>
      <c r="G3" s="766"/>
      <c r="H3" s="766"/>
      <c r="I3" s="766"/>
      <c r="J3" s="766"/>
      <c r="K3" s="766"/>
      <c r="L3" s="766"/>
      <c r="M3" s="766"/>
      <c r="N3" s="766"/>
      <c r="O3" s="766"/>
    </row>
    <row r="4" spans="1:15" ht="121.5" customHeight="1" thickBot="1" thickTop="1">
      <c r="A4" s="59" t="s">
        <v>189</v>
      </c>
      <c r="B4" s="142" t="s">
        <v>219</v>
      </c>
      <c r="C4" s="142" t="s">
        <v>4</v>
      </c>
      <c r="D4" s="31" t="s">
        <v>145</v>
      </c>
      <c r="E4" s="31" t="s">
        <v>146</v>
      </c>
      <c r="F4" s="31" t="s">
        <v>220</v>
      </c>
      <c r="G4" s="31" t="s">
        <v>218</v>
      </c>
      <c r="H4" s="30" t="s">
        <v>3</v>
      </c>
      <c r="I4" s="31" t="s">
        <v>192</v>
      </c>
      <c r="J4" s="31" t="s">
        <v>148</v>
      </c>
      <c r="K4" s="31" t="s">
        <v>149</v>
      </c>
      <c r="L4" s="31" t="s">
        <v>150</v>
      </c>
      <c r="M4" s="31" t="s">
        <v>151</v>
      </c>
      <c r="N4" s="31" t="s">
        <v>152</v>
      </c>
      <c r="O4" s="32" t="s">
        <v>217</v>
      </c>
    </row>
    <row r="5" spans="1:15" ht="16.5" thickBot="1">
      <c r="A5" s="53" t="s">
        <v>84</v>
      </c>
      <c r="B5" s="54" t="s">
        <v>85</v>
      </c>
      <c r="C5" s="54" t="s">
        <v>86</v>
      </c>
      <c r="D5" s="54" t="s">
        <v>87</v>
      </c>
      <c r="E5" s="54" t="s">
        <v>102</v>
      </c>
      <c r="F5" s="54" t="s">
        <v>103</v>
      </c>
      <c r="G5" s="54" t="s">
        <v>104</v>
      </c>
      <c r="H5" s="54" t="s">
        <v>105</v>
      </c>
      <c r="I5" s="54" t="s">
        <v>106</v>
      </c>
      <c r="J5" s="54" t="s">
        <v>107</v>
      </c>
      <c r="K5" s="54" t="s">
        <v>108</v>
      </c>
      <c r="L5" s="54" t="s">
        <v>109</v>
      </c>
      <c r="M5" s="54" t="s">
        <v>110</v>
      </c>
      <c r="N5" s="54" t="s">
        <v>111</v>
      </c>
      <c r="O5" s="55" t="s">
        <v>112</v>
      </c>
    </row>
    <row r="6" spans="1:15" s="12" customFormat="1" ht="236.25" customHeight="1" thickTop="1">
      <c r="A6" s="373">
        <v>110699</v>
      </c>
      <c r="B6" s="198">
        <v>2010</v>
      </c>
      <c r="C6" s="200" t="s">
        <v>601</v>
      </c>
      <c r="D6" s="374" t="s">
        <v>258</v>
      </c>
      <c r="E6" s="374" t="s">
        <v>602</v>
      </c>
      <c r="F6" s="374" t="s">
        <v>603</v>
      </c>
      <c r="G6" s="201" t="s">
        <v>604</v>
      </c>
      <c r="H6" s="201" t="s">
        <v>605</v>
      </c>
      <c r="I6" s="374" t="s">
        <v>606</v>
      </c>
      <c r="J6" s="522"/>
      <c r="K6" s="522"/>
      <c r="L6" s="522"/>
      <c r="M6" s="523"/>
      <c r="N6" s="523"/>
      <c r="O6" s="375" t="s">
        <v>1226</v>
      </c>
    </row>
    <row r="7" spans="1:15" s="12" customFormat="1" ht="69" customHeight="1">
      <c r="A7" s="561">
        <v>110599</v>
      </c>
      <c r="B7" s="200">
        <v>2010</v>
      </c>
      <c r="C7" s="200" t="s">
        <v>916</v>
      </c>
      <c r="D7" s="201" t="s">
        <v>614</v>
      </c>
      <c r="E7" s="201" t="s">
        <v>602</v>
      </c>
      <c r="F7" s="201" t="s">
        <v>917</v>
      </c>
      <c r="G7" s="201" t="s">
        <v>918</v>
      </c>
      <c r="H7" s="201" t="s">
        <v>919</v>
      </c>
      <c r="I7" s="201" t="s">
        <v>606</v>
      </c>
      <c r="J7" s="562"/>
      <c r="K7" s="562"/>
      <c r="L7" s="562"/>
      <c r="M7" s="563"/>
      <c r="N7" s="563"/>
      <c r="O7" s="202" t="s">
        <v>1225</v>
      </c>
    </row>
    <row r="8" spans="1:15" s="12" customFormat="1" ht="14.25">
      <c r="A8" s="199"/>
      <c r="B8" s="200"/>
      <c r="C8" s="200"/>
      <c r="D8" s="201"/>
      <c r="E8" s="201"/>
      <c r="F8" s="201"/>
      <c r="G8" s="201"/>
      <c r="H8" s="201"/>
      <c r="I8" s="201"/>
      <c r="J8" s="254"/>
      <c r="K8" s="254"/>
      <c r="L8" s="254"/>
      <c r="M8" s="253"/>
      <c r="N8" s="253"/>
      <c r="O8" s="202"/>
    </row>
    <row r="9" spans="1:15" s="12" customFormat="1" ht="14.25">
      <c r="A9" s="199"/>
      <c r="B9" s="200"/>
      <c r="C9" s="200"/>
      <c r="D9" s="201"/>
      <c r="E9" s="201"/>
      <c r="F9" s="201"/>
      <c r="G9" s="201"/>
      <c r="H9" s="201"/>
      <c r="I9" s="201"/>
      <c r="J9" s="254"/>
      <c r="K9" s="254"/>
      <c r="L9" s="254"/>
      <c r="M9" s="253"/>
      <c r="N9" s="253"/>
      <c r="O9" s="202"/>
    </row>
    <row r="10" spans="1:15" s="12" customFormat="1" ht="14.25">
      <c r="A10" s="199"/>
      <c r="B10" s="200"/>
      <c r="C10" s="200"/>
      <c r="D10" s="201"/>
      <c r="E10" s="201"/>
      <c r="F10" s="201"/>
      <c r="G10" s="201"/>
      <c r="H10" s="201"/>
      <c r="I10" s="201"/>
      <c r="J10" s="254"/>
      <c r="K10" s="254"/>
      <c r="L10" s="254"/>
      <c r="M10" s="253"/>
      <c r="N10" s="253"/>
      <c r="O10" s="202"/>
    </row>
    <row r="11" spans="1:15" s="12" customFormat="1" ht="15.75" customHeight="1" thickBot="1">
      <c r="A11" s="794" t="s">
        <v>182</v>
      </c>
      <c r="B11" s="795"/>
      <c r="C11" s="795"/>
      <c r="D11" s="795"/>
      <c r="E11" s="795"/>
      <c r="F11" s="795"/>
      <c r="G11" s="795"/>
      <c r="H11" s="795"/>
      <c r="I11" s="795"/>
      <c r="J11" s="795"/>
      <c r="K11" s="795"/>
      <c r="L11" s="795"/>
      <c r="M11" s="795"/>
      <c r="N11" s="795"/>
      <c r="O11" s="795"/>
    </row>
    <row r="12" ht="16.5" thickTop="1"/>
  </sheetData>
  <sheetProtection insertRows="0" deleteRows="0"/>
  <mergeCells count="4">
    <mergeCell ref="E1:K1"/>
    <mergeCell ref="A1:D1"/>
    <mergeCell ref="A3:O3"/>
    <mergeCell ref="A11:O11"/>
  </mergeCells>
  <conditionalFormatting sqref="C6:C10">
    <cfRule type="expression" priority="66" dxfId="0">
      <formula>AND(COUNTBLANK($D6)=0,COUNTBLANK($C6)=1)</formula>
    </cfRule>
  </conditionalFormatting>
  <conditionalFormatting sqref="A6:A10">
    <cfRule type="expression" priority="64" dxfId="0">
      <formula>AND(COUNTBLANK($D6)=0,COUNTBLANK($A6)=1)</formula>
    </cfRule>
    <cfRule type="expression" priority="65" dxfId="0">
      <formula>AND(COUNTBLANK($C6)=0,COUNTBLANK($A6)=1)</formula>
    </cfRule>
  </conditionalFormatting>
  <conditionalFormatting sqref="B6:B10">
    <cfRule type="expression" priority="62" dxfId="0">
      <formula>AND(COUNTBLANK($C6)=0,COUNTBLANK($B6)=1)</formula>
    </cfRule>
    <cfRule type="expression" priority="63" dxfId="0">
      <formula>AND(COUNTBLANK($D6)=0,COUNTBLANK($B6)=1)</formula>
    </cfRule>
  </conditionalFormatting>
  <conditionalFormatting sqref="D6:D10">
    <cfRule type="expression" priority="61" dxfId="0">
      <formula>AND(COUNTBLANK($C6)=0,COUNTBLANK($D6)=1)</formula>
    </cfRule>
  </conditionalFormatting>
  <conditionalFormatting sqref="E6:E10">
    <cfRule type="expression" priority="59" dxfId="0">
      <formula>AND(COUNTBLANK($D6)=0,COUNTBLANK($E6)=1)</formula>
    </cfRule>
    <cfRule type="expression" priority="60" dxfId="0">
      <formula>AND(COUNTBLANK($C6)=0,COUNTBLANK($E6)=1)</formula>
    </cfRule>
  </conditionalFormatting>
  <conditionalFormatting sqref="F6:F10">
    <cfRule type="expression" priority="57" dxfId="0">
      <formula>AND(COUNTBLANK($D6)=0,COUNTBLANK($F6)=1)</formula>
    </cfRule>
    <cfRule type="expression" priority="58" dxfId="0">
      <formula>AND(COUNTBLANK($C6)=0,COUNTBLANK($F6)=1)</formula>
    </cfRule>
  </conditionalFormatting>
  <conditionalFormatting sqref="G6:G10">
    <cfRule type="expression" priority="55" dxfId="0">
      <formula>AND(COUNTBLANK($D6)=0,COUNTBLANK($G6)=1)</formula>
    </cfRule>
    <cfRule type="expression" priority="56" dxfId="0">
      <formula>AND(COUNTBLANK($C6)=0,COUNTBLANK($G6)=1)</formula>
    </cfRule>
  </conditionalFormatting>
  <conditionalFormatting sqref="H6:H10">
    <cfRule type="expression" priority="53" dxfId="0">
      <formula>AND(COUNTBLANK($D6)=0,COUNTBLANK($H6)=1)</formula>
    </cfRule>
    <cfRule type="expression" priority="54" dxfId="0">
      <formula>AND(COUNTBLANK($C6)=0,COUNTBLANK($H6)=1)</formula>
    </cfRule>
  </conditionalFormatting>
  <conditionalFormatting sqref="I6:I10">
    <cfRule type="expression" priority="51" dxfId="0">
      <formula>AND(COUNTBLANK($D6)=0,COUNTBLANK($I6)=1)</formula>
    </cfRule>
    <cfRule type="expression" priority="52" dxfId="0">
      <formula>AND(COUNTBLANK($C6)=0,COUNTBLANK($I6)=1)</formula>
    </cfRule>
  </conditionalFormatting>
  <conditionalFormatting sqref="O6:O10">
    <cfRule type="expression" priority="49" dxfId="0">
      <formula>AND(COUNTBLANK($D6)=0,COUNTBLANK($O6)=1)</formula>
    </cfRule>
    <cfRule type="expression" priority="50" dxfId="0">
      <formula>AND(COUNTBLANK($C6)=0,COUNTBLANK($O6)=1)</formula>
    </cfRule>
  </conditionalFormatting>
  <conditionalFormatting sqref="F6:H6">
    <cfRule type="expression" priority="47" dxfId="0">
      <formula>AND(COUNTBLANK($D6)=0,COUNTBLANK($F6)=1)</formula>
    </cfRule>
    <cfRule type="expression" priority="48" dxfId="0">
      <formula>AND(COUNTBLANK($C6)=0,COUNTBLANK($F6)=1)</formula>
    </cfRule>
  </conditionalFormatting>
  <conditionalFormatting sqref="C6">
    <cfRule type="expression" priority="46" dxfId="0">
      <formula>AND(COUNTBLANK($D6)=0,COUNTBLANK($C6)=1)</formula>
    </cfRule>
  </conditionalFormatting>
  <conditionalFormatting sqref="A6">
    <cfRule type="expression" priority="44" dxfId="0">
      <formula>AND(COUNTBLANK($D6)=0,COUNTBLANK($A6)=1)</formula>
    </cfRule>
    <cfRule type="expression" priority="45" dxfId="0">
      <formula>AND(COUNTBLANK($C6)=0,COUNTBLANK($A6)=1)</formula>
    </cfRule>
  </conditionalFormatting>
  <conditionalFormatting sqref="B6">
    <cfRule type="expression" priority="42" dxfId="0">
      <formula>AND(COUNTBLANK($C6)=0,COUNTBLANK($B6)=1)</formula>
    </cfRule>
    <cfRule type="expression" priority="43" dxfId="0">
      <formula>AND(COUNTBLANK($D6)=0,COUNTBLANK($B6)=1)</formula>
    </cfRule>
  </conditionalFormatting>
  <conditionalFormatting sqref="D6">
    <cfRule type="expression" priority="41" dxfId="0">
      <formula>AND(COUNTBLANK($C6)=0,COUNTBLANK($D6)=1)</formula>
    </cfRule>
  </conditionalFormatting>
  <conditionalFormatting sqref="E6">
    <cfRule type="expression" priority="39" dxfId="0">
      <formula>AND(COUNTBLANK($D6)=0,COUNTBLANK($E6)=1)</formula>
    </cfRule>
    <cfRule type="expression" priority="40" dxfId="0">
      <formula>AND(COUNTBLANK($C6)=0,COUNTBLANK($E6)=1)</formula>
    </cfRule>
  </conditionalFormatting>
  <conditionalFormatting sqref="I6">
    <cfRule type="expression" priority="37" dxfId="0">
      <formula>AND(COUNTBLANK($D6)=0,COUNTBLANK($I6)=1)</formula>
    </cfRule>
    <cfRule type="expression" priority="38" dxfId="0">
      <formula>AND(COUNTBLANK($C6)=0,COUNTBLANK($I6)=1)</formula>
    </cfRule>
  </conditionalFormatting>
  <conditionalFormatting sqref="O6">
    <cfRule type="expression" priority="35" dxfId="0">
      <formula>AND(COUNTBLANK($D6)=0,COUNTBLANK($O6)=1)</formula>
    </cfRule>
    <cfRule type="expression" priority="36" dxfId="0">
      <formula>AND(COUNTBLANK($C6)=0,COUNTBLANK($O6)=1)</formula>
    </cfRule>
  </conditionalFormatting>
  <conditionalFormatting sqref="C7">
    <cfRule type="expression" priority="34" dxfId="0">
      <formula>AND(COUNTBLANK($D7)=0,COUNTBLANK($C7)=1)</formula>
    </cfRule>
  </conditionalFormatting>
  <conditionalFormatting sqref="A7">
    <cfRule type="expression" priority="32" dxfId="0">
      <formula>AND(COUNTBLANK($D7)=0,COUNTBLANK($A7)=1)</formula>
    </cfRule>
    <cfRule type="expression" priority="33" dxfId="0">
      <formula>AND(COUNTBLANK($C7)=0,COUNTBLANK($A7)=1)</formula>
    </cfRule>
  </conditionalFormatting>
  <conditionalFormatting sqref="B7">
    <cfRule type="expression" priority="30" dxfId="0">
      <formula>AND(COUNTBLANK($C7)=0,COUNTBLANK($B7)=1)</formula>
    </cfRule>
    <cfRule type="expression" priority="31" dxfId="0">
      <formula>AND(COUNTBLANK($D7)=0,COUNTBLANK($B7)=1)</formula>
    </cfRule>
  </conditionalFormatting>
  <conditionalFormatting sqref="D7">
    <cfRule type="expression" priority="29" dxfId="0">
      <formula>AND(COUNTBLANK($C7)=0,COUNTBLANK($D7)=1)</formula>
    </cfRule>
  </conditionalFormatting>
  <conditionalFormatting sqref="E7">
    <cfRule type="expression" priority="27" dxfId="0">
      <formula>AND(COUNTBLANK($D7)=0,COUNTBLANK($E7)=1)</formula>
    </cfRule>
    <cfRule type="expression" priority="28" dxfId="0">
      <formula>AND(COUNTBLANK($C7)=0,COUNTBLANK($E7)=1)</formula>
    </cfRule>
  </conditionalFormatting>
  <conditionalFormatting sqref="F7">
    <cfRule type="expression" priority="25" dxfId="0">
      <formula>AND(COUNTBLANK($D7)=0,COUNTBLANK($F7)=1)</formula>
    </cfRule>
    <cfRule type="expression" priority="26" dxfId="0">
      <formula>AND(COUNTBLANK($C7)=0,COUNTBLANK($F7)=1)</formula>
    </cfRule>
  </conditionalFormatting>
  <conditionalFormatting sqref="G7">
    <cfRule type="expression" priority="23" dxfId="0">
      <formula>AND(COUNTBLANK($D7)=0,COUNTBLANK($G7)=1)</formula>
    </cfRule>
    <cfRule type="expression" priority="24" dxfId="0">
      <formula>AND(COUNTBLANK($C7)=0,COUNTBLANK($G7)=1)</formula>
    </cfRule>
  </conditionalFormatting>
  <conditionalFormatting sqref="H7">
    <cfRule type="expression" priority="21" dxfId="0">
      <formula>AND(COUNTBLANK($D7)=0,COUNTBLANK($H7)=1)</formula>
    </cfRule>
    <cfRule type="expression" priority="22" dxfId="0">
      <formula>AND(COUNTBLANK($C7)=0,COUNTBLANK($H7)=1)</formula>
    </cfRule>
  </conditionalFormatting>
  <conditionalFormatting sqref="I7">
    <cfRule type="expression" priority="19" dxfId="0">
      <formula>AND(COUNTBLANK($D7)=0,COUNTBLANK($I7)=1)</formula>
    </cfRule>
    <cfRule type="expression" priority="20" dxfId="0">
      <formula>AND(COUNTBLANK($C7)=0,COUNTBLANK($I7)=1)</formula>
    </cfRule>
  </conditionalFormatting>
  <conditionalFormatting sqref="O7">
    <cfRule type="expression" priority="17" dxfId="0">
      <formula>AND(COUNTBLANK($D7)=0,COUNTBLANK($O7)=1)</formula>
    </cfRule>
    <cfRule type="expression" priority="18" dxfId="0">
      <formula>AND(COUNTBLANK($C7)=0,COUNTBLANK($O7)=1)</formula>
    </cfRule>
  </conditionalFormatting>
  <conditionalFormatting sqref="F7:H7">
    <cfRule type="expression" priority="15" dxfId="0">
      <formula>AND(COUNTBLANK($D7)=0,COUNTBLANK($F7)=1)</formula>
    </cfRule>
    <cfRule type="expression" priority="16" dxfId="0">
      <formula>AND(COUNTBLANK($C7)=0,COUNTBLANK($F7)=1)</formula>
    </cfRule>
  </conditionalFormatting>
  <conditionalFormatting sqref="C7">
    <cfRule type="expression" priority="14" dxfId="0">
      <formula>AND(COUNTBLANK($D7)=0,COUNTBLANK($C7)=1)</formula>
    </cfRule>
  </conditionalFormatting>
  <conditionalFormatting sqref="A7">
    <cfRule type="expression" priority="12" dxfId="0">
      <formula>AND(COUNTBLANK($D7)=0,COUNTBLANK($A7)=1)</formula>
    </cfRule>
    <cfRule type="expression" priority="13" dxfId="0">
      <formula>AND(COUNTBLANK($C7)=0,COUNTBLANK($A7)=1)</formula>
    </cfRule>
  </conditionalFormatting>
  <conditionalFormatting sqref="B7">
    <cfRule type="expression" priority="10" dxfId="0">
      <formula>AND(COUNTBLANK($C7)=0,COUNTBLANK($B7)=1)</formula>
    </cfRule>
    <cfRule type="expression" priority="11" dxfId="0">
      <formula>AND(COUNTBLANK($D7)=0,COUNTBLANK($B7)=1)</formula>
    </cfRule>
  </conditionalFormatting>
  <conditionalFormatting sqref="D7">
    <cfRule type="expression" priority="9" dxfId="0">
      <formula>AND(COUNTBLANK($C7)=0,COUNTBLANK($D7)=1)</formula>
    </cfRule>
  </conditionalFormatting>
  <conditionalFormatting sqref="E7">
    <cfRule type="expression" priority="7" dxfId="0">
      <formula>AND(COUNTBLANK($D7)=0,COUNTBLANK($E7)=1)</formula>
    </cfRule>
    <cfRule type="expression" priority="8" dxfId="0">
      <formula>AND(COUNTBLANK($C7)=0,COUNTBLANK($E7)=1)</formula>
    </cfRule>
  </conditionalFormatting>
  <conditionalFormatting sqref="I7">
    <cfRule type="expression" priority="5" dxfId="0">
      <formula>AND(COUNTBLANK($D7)=0,COUNTBLANK($I7)=1)</formula>
    </cfRule>
    <cfRule type="expression" priority="6" dxfId="0">
      <formula>AND(COUNTBLANK($C7)=0,COUNTBLANK($I7)=1)</formula>
    </cfRule>
  </conditionalFormatting>
  <conditionalFormatting sqref="O7">
    <cfRule type="expression" priority="3" dxfId="0">
      <formula>AND(COUNTBLANK($D7)=0,COUNTBLANK($O7)=1)</formula>
    </cfRule>
    <cfRule type="expression" priority="4" dxfId="0">
      <formula>AND(COUNTBLANK($C7)=0,COUNTBLANK($O7)=1)</formula>
    </cfRule>
  </conditionalFormatting>
  <conditionalFormatting sqref="F7">
    <cfRule type="expression" priority="1" dxfId="0">
      <formula>AND(COUNTBLANK($D7)=0,COUNTBLANK($I7)=1)</formula>
    </cfRule>
    <cfRule type="expression" priority="2" dxfId="0">
      <formula>AND(COUNTBLANK($C7)=0,COUNTBLANK($I7)=1)</formula>
    </cfRule>
  </conditionalFormatting>
  <dataValidations count="3">
    <dataValidation type="whole" allowBlank="1" showInputMessage="1" showErrorMessage="1" error="Въведете годината с четири цифри" sqref="B7: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7:D10">
      <formula1>Патент</formula1>
    </dataValidation>
    <dataValidation allowBlank="1" showInputMessage="1" showErrorMessage="1" promptTitle="Въведете едно от:" prompt="Патент&#10;Полезен модел&#10;Търговска марка&#10;Сортови семена" sqref="D6"/>
  </dataValidations>
  <printOptions/>
  <pageMargins left="0.2362204724409449" right="0.2362204724409449" top="0.5905511811023623" bottom="0.7480314960629921" header="0" footer="0"/>
  <pageSetup orientation="landscape" paperSize="9" scale="43"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9.xml><?xml version="1.0" encoding="utf-8"?>
<worksheet xmlns="http://schemas.openxmlformats.org/spreadsheetml/2006/main" xmlns:r="http://schemas.openxmlformats.org/officeDocument/2006/relationships">
  <dimension ref="A1:O13"/>
  <sheetViews>
    <sheetView showGridLines="0" zoomScalePageLayoutView="40" workbookViewId="0" topLeftCell="A5">
      <selection activeCell="F6" sqref="F6"/>
    </sheetView>
  </sheetViews>
  <sheetFormatPr defaultColWidth="9.140625" defaultRowHeight="15"/>
  <cols>
    <col min="1" max="1" width="7.421875" style="1" customWidth="1"/>
    <col min="2" max="2" width="8.28125" style="1" customWidth="1"/>
    <col min="3" max="3" width="15.28125" style="1" customWidth="1"/>
    <col min="4" max="4" width="9.8515625" style="1" customWidth="1"/>
    <col min="5" max="5" width="11.8515625" style="1" customWidth="1"/>
    <col min="6" max="6" width="20.57421875" style="1" customWidth="1"/>
    <col min="7" max="7" width="13.421875" style="1" customWidth="1"/>
    <col min="8" max="8" width="14.57421875" style="1" customWidth="1"/>
    <col min="9" max="9" width="10.28125" style="1" customWidth="1"/>
    <col min="10" max="10" width="7.421875" style="1" customWidth="1"/>
    <col min="11" max="11" width="8.7109375" style="1" customWidth="1"/>
    <col min="12" max="12" width="11.00390625" style="1" customWidth="1"/>
    <col min="13" max="13" width="8.7109375" style="1" customWidth="1"/>
    <col min="14" max="14" width="14.00390625" style="1" customWidth="1"/>
    <col min="15" max="15" width="15.00390625" style="1" customWidth="1"/>
    <col min="16" max="16384" width="9.140625" style="1" customWidth="1"/>
  </cols>
  <sheetData>
    <row r="1" spans="1:11" s="2" customFormat="1" ht="18.75" hidden="1">
      <c r="A1" s="765" t="s">
        <v>58</v>
      </c>
      <c r="B1" s="765"/>
      <c r="C1" s="765"/>
      <c r="D1" s="765"/>
      <c r="E1" s="696" t="str">
        <f>[0]!Name</f>
        <v>Институт по микробиология "Стефан Ангелов"  - БАН</v>
      </c>
      <c r="F1" s="696"/>
      <c r="G1" s="696"/>
      <c r="H1" s="696"/>
      <c r="I1" s="696"/>
      <c r="J1" s="696"/>
      <c r="K1" s="696"/>
    </row>
    <row r="2" s="2" customFormat="1" ht="21.75" customHeight="1" hidden="1"/>
    <row r="3" spans="1:15" s="7" customFormat="1" ht="63.75" customHeight="1" thickBot="1">
      <c r="A3" s="766" t="s">
        <v>319</v>
      </c>
      <c r="B3" s="766"/>
      <c r="C3" s="766"/>
      <c r="D3" s="766"/>
      <c r="E3" s="766"/>
      <c r="F3" s="766"/>
      <c r="G3" s="766"/>
      <c r="H3" s="766"/>
      <c r="I3" s="766"/>
      <c r="J3" s="766"/>
      <c r="K3" s="766"/>
      <c r="L3" s="766"/>
      <c r="M3" s="766"/>
      <c r="N3" s="766"/>
      <c r="O3" s="766"/>
    </row>
    <row r="4" spans="1:15" ht="230.25" customHeight="1" thickBot="1" thickTop="1">
      <c r="A4" s="59" t="s">
        <v>189</v>
      </c>
      <c r="B4" s="142" t="s">
        <v>219</v>
      </c>
      <c r="C4" s="142" t="s">
        <v>4</v>
      </c>
      <c r="D4" s="31" t="s">
        <v>145</v>
      </c>
      <c r="E4" s="31" t="s">
        <v>146</v>
      </c>
      <c r="F4" s="31" t="s">
        <v>216</v>
      </c>
      <c r="G4" s="31" t="s">
        <v>218</v>
      </c>
      <c r="H4" s="30" t="s">
        <v>3</v>
      </c>
      <c r="I4" s="31" t="s">
        <v>192</v>
      </c>
      <c r="J4" s="31" t="s">
        <v>148</v>
      </c>
      <c r="K4" s="31" t="s">
        <v>149</v>
      </c>
      <c r="L4" s="31" t="s">
        <v>150</v>
      </c>
      <c r="M4" s="31" t="s">
        <v>151</v>
      </c>
      <c r="N4" s="31" t="s">
        <v>152</v>
      </c>
      <c r="O4" s="32" t="s">
        <v>217</v>
      </c>
    </row>
    <row r="5" spans="1:15" ht="16.5" thickBot="1">
      <c r="A5" s="53" t="s">
        <v>84</v>
      </c>
      <c r="B5" s="54" t="s">
        <v>85</v>
      </c>
      <c r="C5" s="54" t="s">
        <v>86</v>
      </c>
      <c r="D5" s="54" t="s">
        <v>87</v>
      </c>
      <c r="E5" s="54" t="s">
        <v>102</v>
      </c>
      <c r="F5" s="54" t="s">
        <v>103</v>
      </c>
      <c r="G5" s="54" t="s">
        <v>104</v>
      </c>
      <c r="H5" s="54" t="s">
        <v>105</v>
      </c>
      <c r="I5" s="54" t="s">
        <v>106</v>
      </c>
      <c r="J5" s="54" t="s">
        <v>107</v>
      </c>
      <c r="K5" s="54" t="s">
        <v>108</v>
      </c>
      <c r="L5" s="54" t="s">
        <v>109</v>
      </c>
      <c r="M5" s="54" t="s">
        <v>110</v>
      </c>
      <c r="N5" s="54" t="s">
        <v>111</v>
      </c>
      <c r="O5" s="55" t="s">
        <v>112</v>
      </c>
    </row>
    <row r="6" spans="1:15" s="12" customFormat="1" ht="230.25" thickTop="1">
      <c r="A6" s="373">
        <v>66374</v>
      </c>
      <c r="B6" s="198">
        <v>2009</v>
      </c>
      <c r="C6" s="198" t="s">
        <v>943</v>
      </c>
      <c r="D6" s="380" t="s">
        <v>614</v>
      </c>
      <c r="E6" s="374" t="s">
        <v>944</v>
      </c>
      <c r="F6" s="374" t="s">
        <v>946</v>
      </c>
      <c r="G6" s="374" t="s">
        <v>947</v>
      </c>
      <c r="H6" s="374" t="s">
        <v>945</v>
      </c>
      <c r="I6" s="374" t="s">
        <v>606</v>
      </c>
      <c r="J6" s="203"/>
      <c r="K6" s="203"/>
      <c r="L6" s="203"/>
      <c r="M6" s="362"/>
      <c r="N6" s="362"/>
      <c r="O6" s="375" t="s">
        <v>1227</v>
      </c>
    </row>
    <row r="7" spans="1:15" s="12" customFormat="1" ht="14.25">
      <c r="A7" s="199"/>
      <c r="B7" s="200"/>
      <c r="C7" s="200"/>
      <c r="D7" s="201"/>
      <c r="E7" s="201"/>
      <c r="F7" s="201"/>
      <c r="G7" s="201"/>
      <c r="H7" s="201"/>
      <c r="I7" s="201"/>
      <c r="J7" s="204"/>
      <c r="K7" s="204"/>
      <c r="L7" s="204"/>
      <c r="M7" s="362"/>
      <c r="N7" s="362"/>
      <c r="O7" s="202"/>
    </row>
    <row r="8" spans="1:15" s="12" customFormat="1" ht="14.25">
      <c r="A8" s="199"/>
      <c r="B8" s="200"/>
      <c r="C8" s="200"/>
      <c r="D8" s="201"/>
      <c r="E8" s="201"/>
      <c r="F8" s="201"/>
      <c r="G8" s="201"/>
      <c r="H8" s="201"/>
      <c r="I8" s="201"/>
      <c r="J8" s="204"/>
      <c r="K8" s="204"/>
      <c r="L8" s="204"/>
      <c r="M8" s="362"/>
      <c r="N8" s="362"/>
      <c r="O8" s="202"/>
    </row>
    <row r="9" spans="1:15" s="12" customFormat="1" ht="14.25">
      <c r="A9" s="199"/>
      <c r="B9" s="200"/>
      <c r="C9" s="200"/>
      <c r="D9" s="201"/>
      <c r="E9" s="201"/>
      <c r="F9" s="201"/>
      <c r="G9" s="201"/>
      <c r="H9" s="201"/>
      <c r="I9" s="201"/>
      <c r="J9" s="204"/>
      <c r="K9" s="204"/>
      <c r="L9" s="204"/>
      <c r="M9" s="362"/>
      <c r="N9" s="362"/>
      <c r="O9" s="202"/>
    </row>
    <row r="10" spans="1:15" s="12" customFormat="1" ht="14.25">
      <c r="A10" s="199"/>
      <c r="B10" s="200"/>
      <c r="C10" s="200"/>
      <c r="D10" s="201"/>
      <c r="E10" s="201"/>
      <c r="F10" s="201"/>
      <c r="G10" s="201"/>
      <c r="H10" s="201"/>
      <c r="I10" s="201"/>
      <c r="J10" s="204"/>
      <c r="K10" s="204"/>
      <c r="L10" s="204"/>
      <c r="M10" s="362"/>
      <c r="N10" s="362"/>
      <c r="O10" s="202"/>
    </row>
    <row r="11" spans="1:15" s="12" customFormat="1" ht="15.75" customHeight="1" thickBot="1">
      <c r="A11" s="794" t="s">
        <v>182</v>
      </c>
      <c r="B11" s="795"/>
      <c r="C11" s="795"/>
      <c r="D11" s="795"/>
      <c r="E11" s="795"/>
      <c r="F11" s="795"/>
      <c r="G11" s="795"/>
      <c r="H11" s="795"/>
      <c r="I11" s="795"/>
      <c r="J11" s="795"/>
      <c r="K11" s="795"/>
      <c r="L11" s="795"/>
      <c r="M11" s="795"/>
      <c r="N11" s="795"/>
      <c r="O11" s="795"/>
    </row>
    <row r="12" ht="16.5" thickTop="1"/>
    <row r="13" ht="15.75">
      <c r="D13" s="3"/>
    </row>
  </sheetData>
  <sheetProtection insertRows="0" deleteRows="0"/>
  <mergeCells count="4">
    <mergeCell ref="E1:K1"/>
    <mergeCell ref="A1:D1"/>
    <mergeCell ref="A3:O3"/>
    <mergeCell ref="A11:O11"/>
  </mergeCells>
  <conditionalFormatting sqref="C6:C10">
    <cfRule type="expression" priority="18" dxfId="0">
      <formula>AND(COUNTBLANK($D6)=0,COUNTBLANK($C6)=1)</formula>
    </cfRule>
  </conditionalFormatting>
  <conditionalFormatting sqref="A6:A10">
    <cfRule type="expression" priority="16" dxfId="0">
      <formula>AND(COUNTBLANK($D6)=0,COUNTBLANK($A6)=1)</formula>
    </cfRule>
    <cfRule type="expression" priority="17" dxfId="0">
      <formula>AND(COUNTBLANK($C6)=0,COUNTBLANK($A6)=1)</formula>
    </cfRule>
  </conditionalFormatting>
  <conditionalFormatting sqref="B6:B10">
    <cfRule type="expression" priority="14" dxfId="0">
      <formula>AND(COUNTBLANK($C6)=0,COUNTBLANK($B6)=1)</formula>
    </cfRule>
    <cfRule type="expression" priority="15" dxfId="0">
      <formula>AND(COUNTBLANK($D6)=0,COUNTBLANK($B6)=1)</formula>
    </cfRule>
  </conditionalFormatting>
  <conditionalFormatting sqref="D6:D10">
    <cfRule type="expression" priority="13" dxfId="0">
      <formula>AND(COUNTBLANK($C6)=0,COUNTBLANK($D6)=1)</formula>
    </cfRule>
  </conditionalFormatting>
  <conditionalFormatting sqref="E6:E10">
    <cfRule type="expression" priority="11" dxfId="0">
      <formula>AND(COUNTBLANK($D6)=0,COUNTBLANK($E6)=1)</formula>
    </cfRule>
    <cfRule type="expression" priority="12" dxfId="0">
      <formula>AND(COUNTBLANK($C6)=0,COUNTBLANK($E6)=1)</formula>
    </cfRule>
  </conditionalFormatting>
  <conditionalFormatting sqref="F6:F10">
    <cfRule type="expression" priority="9" dxfId="0">
      <formula>AND(COUNTBLANK($D6)=0,COUNTBLANK($F6)=1)</formula>
    </cfRule>
    <cfRule type="expression" priority="10" dxfId="0">
      <formula>AND(COUNTBLANK($C6)=0,COUNTBLANK($F6)=1)</formula>
    </cfRule>
  </conditionalFormatting>
  <conditionalFormatting sqref="G6:G10">
    <cfRule type="expression" priority="7" dxfId="0">
      <formula>AND(COUNTBLANK($D6)=0,COUNTBLANK($G6)=1)</formula>
    </cfRule>
    <cfRule type="expression" priority="8" dxfId="0">
      <formula>AND(COUNTBLANK($C6)=0,COUNTBLANK($G6)=1)</formula>
    </cfRule>
  </conditionalFormatting>
  <conditionalFormatting sqref="H6:H10">
    <cfRule type="expression" priority="5" dxfId="0">
      <formula>AND(COUNTBLANK($D6)=0,COUNTBLANK($H6)=1)</formula>
    </cfRule>
    <cfRule type="expression" priority="6" dxfId="0">
      <formula>AND(COUNTBLANK($C6)=0,COUNTBLANK($H6)=1)</formula>
    </cfRule>
  </conditionalFormatting>
  <conditionalFormatting sqref="I6:I10">
    <cfRule type="expression" priority="3" dxfId="0">
      <formula>AND(COUNTBLANK($D6)=0,COUNTBLANK($I6)=1)</formula>
    </cfRule>
    <cfRule type="expression" priority="4" dxfId="0">
      <formula>AND(COUNTBLANK($C6)=0,COUNTBLANK($I6)=1)</formula>
    </cfRule>
  </conditionalFormatting>
  <conditionalFormatting sqref="O6:O10">
    <cfRule type="expression" priority="1" dxfId="0">
      <formula>AND(COUNTBLANK($D6)=0,COUNTBLANK($O6)=1)</formula>
    </cfRule>
    <cfRule type="expression" priority="2" dxfId="0">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horizontalCentered="1"/>
  <pageMargins left="0.2362204724409449" right="0.2362204724409449" top="0.7480314960629921" bottom="0.7480314960629921" header="0" footer="0"/>
  <pageSetup orientation="landscape" paperSize="9" scale="4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xml><?xml version="1.0" encoding="utf-8"?>
<worksheet xmlns="http://schemas.openxmlformats.org/spreadsheetml/2006/main" xmlns:r="http://schemas.openxmlformats.org/officeDocument/2006/relationships">
  <dimension ref="A1:W98"/>
  <sheetViews>
    <sheetView showGridLines="0" zoomScale="90" zoomScaleNormal="90" zoomScalePageLayoutView="80" workbookViewId="0" topLeftCell="A1">
      <selection activeCell="J22" sqref="J22"/>
    </sheetView>
  </sheetViews>
  <sheetFormatPr defaultColWidth="9.140625" defaultRowHeight="15"/>
  <cols>
    <col min="1" max="1" width="49.140625" style="7" customWidth="1"/>
    <col min="2" max="2" width="49.7109375" style="7" customWidth="1"/>
    <col min="3" max="3" width="20.421875" style="7" customWidth="1"/>
    <col min="4" max="4" width="18.28125" style="7" customWidth="1"/>
    <col min="5" max="6" width="8.28125" style="7" customWidth="1"/>
    <col min="7" max="7" width="10.7109375" style="7" customWidth="1"/>
    <col min="8" max="16384" width="9.140625" style="7" customWidth="1"/>
  </cols>
  <sheetData>
    <row r="1" spans="1:23" s="27" customFormat="1" ht="3.75" customHeight="1">
      <c r="A1" s="28" t="s">
        <v>58</v>
      </c>
      <c r="B1" s="679" t="str">
        <f>[0]!Name</f>
        <v>Институт по микробиология "Стефан Ангелов"  - БАН</v>
      </c>
      <c r="C1" s="679"/>
      <c r="D1" s="679"/>
      <c r="E1" s="26"/>
      <c r="F1" s="26"/>
      <c r="G1" s="26"/>
      <c r="H1" s="26"/>
      <c r="I1" s="26"/>
      <c r="J1" s="26"/>
      <c r="K1" s="26"/>
      <c r="L1" s="26"/>
      <c r="M1" s="26"/>
      <c r="N1" s="26"/>
      <c r="O1" s="26"/>
      <c r="P1" s="26"/>
      <c r="Q1" s="26"/>
      <c r="R1" s="26"/>
      <c r="S1" s="26"/>
      <c r="T1" s="26"/>
      <c r="U1" s="26"/>
      <c r="V1" s="26"/>
      <c r="W1" s="26"/>
    </row>
    <row r="2" spans="1:4" ht="30.75" customHeight="1" hidden="1">
      <c r="A2" s="25"/>
      <c r="B2" s="25"/>
      <c r="C2" s="25"/>
      <c r="D2" s="25"/>
    </row>
    <row r="3" spans="1:4" ht="36.75" customHeight="1">
      <c r="A3" s="680" t="s">
        <v>353</v>
      </c>
      <c r="B3" s="681"/>
      <c r="C3" s="681"/>
      <c r="D3" s="681"/>
    </row>
    <row r="4" spans="1:4" ht="21" customHeight="1" hidden="1">
      <c r="A4" s="33"/>
      <c r="B4" s="255"/>
      <c r="C4" s="255"/>
      <c r="D4" s="255"/>
    </row>
    <row r="5" spans="1:4" ht="17.25" customHeight="1">
      <c r="A5" s="688" t="s">
        <v>354</v>
      </c>
      <c r="B5" s="689"/>
      <c r="C5" s="690"/>
      <c r="D5" s="264">
        <v>671.58</v>
      </c>
    </row>
    <row r="6" spans="1:4" ht="0.75" customHeight="1" thickBot="1">
      <c r="A6" s="383"/>
      <c r="B6" s="383"/>
      <c r="C6" s="383"/>
      <c r="D6" s="384"/>
    </row>
    <row r="7" spans="1:4" ht="35.25" customHeight="1" hidden="1" thickBot="1">
      <c r="A7" s="691" t="s">
        <v>271</v>
      </c>
      <c r="B7" s="692"/>
      <c r="C7" s="692"/>
      <c r="D7" s="692"/>
    </row>
    <row r="8" spans="1:4" ht="24.75" customHeight="1" thickBot="1" thickTop="1">
      <c r="A8" s="685" t="s">
        <v>208</v>
      </c>
      <c r="B8" s="686"/>
      <c r="C8" s="686"/>
      <c r="D8" s="687"/>
    </row>
    <row r="9" spans="1:4" ht="37.5" customHeight="1" thickBot="1" thickTop="1">
      <c r="A9" s="29" t="s">
        <v>0</v>
      </c>
      <c r="B9" s="31" t="s">
        <v>355</v>
      </c>
      <c r="C9" s="31" t="s">
        <v>74</v>
      </c>
      <c r="D9" s="32" t="s">
        <v>75</v>
      </c>
    </row>
    <row r="10" spans="1:4" ht="15">
      <c r="A10" s="552" t="s">
        <v>84</v>
      </c>
      <c r="B10" s="553" t="s">
        <v>85</v>
      </c>
      <c r="C10" s="553" t="s">
        <v>86</v>
      </c>
      <c r="D10" s="554" t="s">
        <v>87</v>
      </c>
    </row>
    <row r="11" spans="1:7" ht="15">
      <c r="A11" s="555" t="s">
        <v>714</v>
      </c>
      <c r="B11" s="555" t="s">
        <v>715</v>
      </c>
      <c r="C11" s="555" t="s">
        <v>713</v>
      </c>
      <c r="D11" s="555" t="s">
        <v>716</v>
      </c>
      <c r="G11" s="556"/>
    </row>
    <row r="12" spans="1:7" ht="15">
      <c r="A12" s="555" t="s">
        <v>717</v>
      </c>
      <c r="B12" s="555" t="s">
        <v>718</v>
      </c>
      <c r="C12" s="555" t="s">
        <v>713</v>
      </c>
      <c r="D12" s="555" t="s">
        <v>716</v>
      </c>
      <c r="G12" s="556"/>
    </row>
    <row r="13" spans="1:7" ht="15">
      <c r="A13" s="555" t="s">
        <v>719</v>
      </c>
      <c r="B13" s="555" t="s">
        <v>720</v>
      </c>
      <c r="C13" s="555" t="s">
        <v>713</v>
      </c>
      <c r="D13" s="555" t="s">
        <v>716</v>
      </c>
      <c r="G13" s="556"/>
    </row>
    <row r="14" spans="1:7" ht="15">
      <c r="A14" s="555" t="s">
        <v>721</v>
      </c>
      <c r="B14" s="555" t="s">
        <v>722</v>
      </c>
      <c r="C14" s="555" t="s">
        <v>713</v>
      </c>
      <c r="D14" s="555" t="s">
        <v>716</v>
      </c>
      <c r="G14" s="556"/>
    </row>
    <row r="15" spans="1:7" ht="15.75" customHeight="1">
      <c r="A15" s="555" t="s">
        <v>723</v>
      </c>
      <c r="B15" s="555" t="s">
        <v>908</v>
      </c>
      <c r="C15" s="555" t="s">
        <v>713</v>
      </c>
      <c r="D15" s="555" t="s">
        <v>716</v>
      </c>
      <c r="G15" s="556"/>
    </row>
    <row r="16" spans="1:7" ht="17.25" customHeight="1">
      <c r="A16" s="555" t="s">
        <v>724</v>
      </c>
      <c r="B16" s="555" t="s">
        <v>725</v>
      </c>
      <c r="C16" s="555" t="s">
        <v>726</v>
      </c>
      <c r="D16" s="555" t="s">
        <v>727</v>
      </c>
      <c r="G16" s="556"/>
    </row>
    <row r="17" spans="1:7" ht="16.5" customHeight="1">
      <c r="A17" s="555" t="s">
        <v>728</v>
      </c>
      <c r="B17" s="555" t="s">
        <v>729</v>
      </c>
      <c r="C17" s="555" t="s">
        <v>726</v>
      </c>
      <c r="D17" s="555" t="s">
        <v>727</v>
      </c>
      <c r="G17" s="556"/>
    </row>
    <row r="18" spans="1:7" ht="15">
      <c r="A18" s="555" t="s">
        <v>730</v>
      </c>
      <c r="B18" s="555" t="s">
        <v>731</v>
      </c>
      <c r="C18" s="555" t="s">
        <v>726</v>
      </c>
      <c r="D18" s="555" t="s">
        <v>727</v>
      </c>
      <c r="G18" s="556"/>
    </row>
    <row r="19" spans="1:7" ht="15">
      <c r="A19" s="555" t="s">
        <v>732</v>
      </c>
      <c r="B19" s="555" t="s">
        <v>733</v>
      </c>
      <c r="C19" s="555" t="s">
        <v>726</v>
      </c>
      <c r="D19" s="555" t="s">
        <v>727</v>
      </c>
      <c r="G19" s="556"/>
    </row>
    <row r="20" spans="1:7" ht="15">
      <c r="A20" s="555" t="s">
        <v>734</v>
      </c>
      <c r="B20" s="555" t="s">
        <v>735</v>
      </c>
      <c r="C20" s="555" t="s">
        <v>726</v>
      </c>
      <c r="D20" s="555" t="s">
        <v>727</v>
      </c>
      <c r="G20" s="556"/>
    </row>
    <row r="21" spans="1:7" ht="15">
      <c r="A21" s="555" t="s">
        <v>738</v>
      </c>
      <c r="B21" s="555" t="s">
        <v>739</v>
      </c>
      <c r="C21" s="555" t="s">
        <v>726</v>
      </c>
      <c r="D21" s="555" t="s">
        <v>727</v>
      </c>
      <c r="G21" s="556"/>
    </row>
    <row r="22" spans="1:7" ht="15">
      <c r="A22" s="555" t="s">
        <v>740</v>
      </c>
      <c r="B22" s="555" t="s">
        <v>741</v>
      </c>
      <c r="C22" s="555" t="s">
        <v>726</v>
      </c>
      <c r="D22" s="555" t="s">
        <v>727</v>
      </c>
      <c r="G22" s="556"/>
    </row>
    <row r="23" spans="1:7" ht="17.25" customHeight="1">
      <c r="A23" s="555" t="s">
        <v>788</v>
      </c>
      <c r="B23" s="555" t="s">
        <v>789</v>
      </c>
      <c r="C23" s="555" t="s">
        <v>726</v>
      </c>
      <c r="D23" s="555" t="s">
        <v>727</v>
      </c>
      <c r="G23" s="556"/>
    </row>
    <row r="24" spans="1:7" ht="15" customHeight="1">
      <c r="A24" s="555" t="s">
        <v>742</v>
      </c>
      <c r="B24" s="555" t="s">
        <v>743</v>
      </c>
      <c r="C24" s="555" t="s">
        <v>726</v>
      </c>
      <c r="D24" s="555" t="s">
        <v>727</v>
      </c>
      <c r="G24" s="556"/>
    </row>
    <row r="25" spans="1:7" ht="15">
      <c r="A25" s="555" t="s">
        <v>744</v>
      </c>
      <c r="B25" s="555" t="s">
        <v>745</v>
      </c>
      <c r="C25" s="555" t="s">
        <v>726</v>
      </c>
      <c r="D25" s="555" t="s">
        <v>727</v>
      </c>
      <c r="G25" s="556"/>
    </row>
    <row r="26" spans="1:7" ht="15">
      <c r="A26" s="555" t="s">
        <v>746</v>
      </c>
      <c r="B26" s="555" t="s">
        <v>747</v>
      </c>
      <c r="C26" s="555" t="s">
        <v>726</v>
      </c>
      <c r="D26" s="555" t="s">
        <v>727</v>
      </c>
      <c r="G26" s="556"/>
    </row>
    <row r="27" spans="1:7" ht="15">
      <c r="A27" s="555" t="s">
        <v>750</v>
      </c>
      <c r="B27" s="555" t="s">
        <v>751</v>
      </c>
      <c r="C27" s="555" t="s">
        <v>726</v>
      </c>
      <c r="D27" s="555" t="s">
        <v>727</v>
      </c>
      <c r="G27" s="556"/>
    </row>
    <row r="28" spans="1:7" ht="17.25" customHeight="1">
      <c r="A28" s="555" t="s">
        <v>752</v>
      </c>
      <c r="B28" s="555" t="s">
        <v>753</v>
      </c>
      <c r="C28" s="555" t="s">
        <v>726</v>
      </c>
      <c r="D28" s="555" t="s">
        <v>727</v>
      </c>
      <c r="G28" s="556"/>
    </row>
    <row r="29" spans="1:7" ht="15">
      <c r="A29" s="555" t="s">
        <v>754</v>
      </c>
      <c r="B29" s="555" t="s">
        <v>755</v>
      </c>
      <c r="C29" s="555" t="s">
        <v>726</v>
      </c>
      <c r="D29" s="555" t="s">
        <v>727</v>
      </c>
      <c r="G29" s="556"/>
    </row>
    <row r="30" spans="1:7" ht="15.75" customHeight="1">
      <c r="A30" s="555" t="s">
        <v>880</v>
      </c>
      <c r="B30" s="555" t="s">
        <v>756</v>
      </c>
      <c r="C30" s="555" t="s">
        <v>726</v>
      </c>
      <c r="D30" s="555" t="s">
        <v>727</v>
      </c>
      <c r="G30" s="556"/>
    </row>
    <row r="31" spans="1:7" ht="15">
      <c r="A31" s="555" t="s">
        <v>757</v>
      </c>
      <c r="B31" s="555" t="s">
        <v>758</v>
      </c>
      <c r="C31" s="555" t="s">
        <v>726</v>
      </c>
      <c r="D31" s="555" t="s">
        <v>727</v>
      </c>
      <c r="G31" s="556"/>
    </row>
    <row r="32" spans="1:7" ht="15">
      <c r="A32" s="555" t="s">
        <v>759</v>
      </c>
      <c r="B32" s="555" t="s">
        <v>760</v>
      </c>
      <c r="C32" s="555" t="s">
        <v>726</v>
      </c>
      <c r="D32" s="555" t="s">
        <v>727</v>
      </c>
      <c r="G32" s="556"/>
    </row>
    <row r="33" spans="1:7" ht="15">
      <c r="A33" s="555" t="s">
        <v>761</v>
      </c>
      <c r="B33" s="555" t="s">
        <v>762</v>
      </c>
      <c r="C33" s="555" t="s">
        <v>726</v>
      </c>
      <c r="D33" s="555" t="s">
        <v>727</v>
      </c>
      <c r="G33" s="556"/>
    </row>
    <row r="34" spans="1:7" ht="15.75" customHeight="1">
      <c r="A34" s="555" t="s">
        <v>763</v>
      </c>
      <c r="B34" s="555" t="s">
        <v>764</v>
      </c>
      <c r="C34" s="555" t="s">
        <v>726</v>
      </c>
      <c r="D34" s="555" t="s">
        <v>727</v>
      </c>
      <c r="G34" s="556"/>
    </row>
    <row r="35" spans="1:7" ht="15">
      <c r="A35" s="555" t="s">
        <v>765</v>
      </c>
      <c r="B35" s="555" t="s">
        <v>766</v>
      </c>
      <c r="C35" s="555" t="s">
        <v>726</v>
      </c>
      <c r="D35" s="555" t="s">
        <v>727</v>
      </c>
      <c r="G35" s="556"/>
    </row>
    <row r="36" spans="1:7" ht="15">
      <c r="A36" s="555" t="s">
        <v>767</v>
      </c>
      <c r="B36" s="555" t="s">
        <v>768</v>
      </c>
      <c r="C36" s="555" t="s">
        <v>726</v>
      </c>
      <c r="D36" s="555" t="s">
        <v>727</v>
      </c>
      <c r="G36" s="556"/>
    </row>
    <row r="37" spans="1:7" ht="15">
      <c r="A37" s="555" t="s">
        <v>769</v>
      </c>
      <c r="B37" s="555" t="s">
        <v>770</v>
      </c>
      <c r="C37" s="555" t="s">
        <v>726</v>
      </c>
      <c r="D37" s="555" t="s">
        <v>727</v>
      </c>
      <c r="G37" s="556"/>
    </row>
    <row r="38" spans="1:7" ht="15">
      <c r="A38" s="555" t="s">
        <v>771</v>
      </c>
      <c r="B38" s="555" t="s">
        <v>772</v>
      </c>
      <c r="C38" s="555" t="s">
        <v>726</v>
      </c>
      <c r="D38" s="555" t="s">
        <v>727</v>
      </c>
      <c r="G38" s="556"/>
    </row>
    <row r="39" spans="1:7" ht="15">
      <c r="A39" s="555" t="s">
        <v>773</v>
      </c>
      <c r="B39" s="555" t="s">
        <v>892</v>
      </c>
      <c r="C39" s="555" t="s">
        <v>726</v>
      </c>
      <c r="D39" s="555" t="s">
        <v>727</v>
      </c>
      <c r="G39" s="556"/>
    </row>
    <row r="40" spans="1:7" ht="15">
      <c r="A40" s="555" t="s">
        <v>774</v>
      </c>
      <c r="B40" s="555" t="s">
        <v>775</v>
      </c>
      <c r="C40" s="555" t="s">
        <v>726</v>
      </c>
      <c r="D40" s="555" t="s">
        <v>776</v>
      </c>
      <c r="G40" s="556"/>
    </row>
    <row r="41" spans="1:7" ht="18" customHeight="1">
      <c r="A41" s="555" t="s">
        <v>777</v>
      </c>
      <c r="B41" s="555" t="s">
        <v>778</v>
      </c>
      <c r="C41" s="555" t="s">
        <v>726</v>
      </c>
      <c r="D41" s="555" t="s">
        <v>776</v>
      </c>
      <c r="G41" s="556"/>
    </row>
    <row r="42" spans="1:7" ht="16.5" customHeight="1">
      <c r="A42" s="555" t="s">
        <v>779</v>
      </c>
      <c r="B42" s="555" t="s">
        <v>780</v>
      </c>
      <c r="C42" s="555" t="s">
        <v>726</v>
      </c>
      <c r="D42" s="555" t="s">
        <v>776</v>
      </c>
      <c r="G42" s="556"/>
    </row>
    <row r="43" spans="1:7" ht="16.5" customHeight="1">
      <c r="A43" s="555" t="s">
        <v>882</v>
      </c>
      <c r="B43" s="555" t="s">
        <v>893</v>
      </c>
      <c r="C43" s="555" t="s">
        <v>726</v>
      </c>
      <c r="D43" s="555" t="s">
        <v>776</v>
      </c>
      <c r="G43" s="556"/>
    </row>
    <row r="44" spans="1:7" ht="16.5" customHeight="1">
      <c r="A44" s="555" t="s">
        <v>781</v>
      </c>
      <c r="B44" s="555" t="s">
        <v>782</v>
      </c>
      <c r="C44" s="555" t="s">
        <v>726</v>
      </c>
      <c r="D44" s="555" t="s">
        <v>776</v>
      </c>
      <c r="G44" s="556"/>
    </row>
    <row r="45" spans="1:7" ht="16.5" customHeight="1">
      <c r="A45" s="555" t="s">
        <v>783</v>
      </c>
      <c r="B45" s="555" t="s">
        <v>784</v>
      </c>
      <c r="C45" s="555" t="s">
        <v>726</v>
      </c>
      <c r="D45" s="555" t="s">
        <v>776</v>
      </c>
      <c r="G45" s="556"/>
    </row>
    <row r="46" spans="1:7" ht="16.5" customHeight="1">
      <c r="A46" s="555" t="s">
        <v>785</v>
      </c>
      <c r="B46" s="555" t="s">
        <v>877</v>
      </c>
      <c r="C46" s="555" t="s">
        <v>726</v>
      </c>
      <c r="D46" s="555" t="s">
        <v>776</v>
      </c>
      <c r="G46" s="556"/>
    </row>
    <row r="47" spans="1:7" ht="15.75" customHeight="1">
      <c r="A47" s="555" t="s">
        <v>786</v>
      </c>
      <c r="B47" s="555" t="s">
        <v>787</v>
      </c>
      <c r="C47" s="555" t="s">
        <v>726</v>
      </c>
      <c r="D47" s="555" t="s">
        <v>776</v>
      </c>
      <c r="G47" s="556"/>
    </row>
    <row r="48" spans="1:7" ht="15.75" customHeight="1">
      <c r="A48" s="555" t="s">
        <v>790</v>
      </c>
      <c r="B48" s="555" t="s">
        <v>791</v>
      </c>
      <c r="C48" s="555" t="s">
        <v>726</v>
      </c>
      <c r="D48" s="555" t="s">
        <v>776</v>
      </c>
      <c r="G48" s="556"/>
    </row>
    <row r="49" spans="1:7" ht="16.5" customHeight="1">
      <c r="A49" s="555" t="s">
        <v>792</v>
      </c>
      <c r="B49" s="555" t="s">
        <v>884</v>
      </c>
      <c r="C49" s="555" t="s">
        <v>726</v>
      </c>
      <c r="D49" s="555" t="s">
        <v>776</v>
      </c>
      <c r="G49" s="556"/>
    </row>
    <row r="50" spans="1:7" ht="16.5" customHeight="1">
      <c r="A50" s="555" t="s">
        <v>883</v>
      </c>
      <c r="B50" s="555" t="s">
        <v>906</v>
      </c>
      <c r="C50" s="555" t="s">
        <v>726</v>
      </c>
      <c r="D50" s="555" t="s">
        <v>776</v>
      </c>
      <c r="G50" s="556"/>
    </row>
    <row r="51" spans="1:7" ht="16.5" customHeight="1">
      <c r="A51" s="555" t="s">
        <v>832</v>
      </c>
      <c r="B51" s="555" t="s">
        <v>833</v>
      </c>
      <c r="C51" s="555" t="s">
        <v>726</v>
      </c>
      <c r="D51" s="555" t="s">
        <v>776</v>
      </c>
      <c r="G51" s="556"/>
    </row>
    <row r="52" spans="1:7" ht="16.5" customHeight="1">
      <c r="A52" s="555" t="s">
        <v>793</v>
      </c>
      <c r="B52" s="555" t="s">
        <v>794</v>
      </c>
      <c r="C52" s="555" t="s">
        <v>726</v>
      </c>
      <c r="D52" s="555" t="s">
        <v>776</v>
      </c>
      <c r="G52" s="556"/>
    </row>
    <row r="53" spans="1:7" ht="16.5" customHeight="1">
      <c r="A53" s="555" t="s">
        <v>881</v>
      </c>
      <c r="B53" s="555" t="s">
        <v>795</v>
      </c>
      <c r="C53" s="555" t="s">
        <v>726</v>
      </c>
      <c r="D53" s="555" t="s">
        <v>776</v>
      </c>
      <c r="G53" s="556"/>
    </row>
    <row r="54" spans="1:7" ht="15">
      <c r="A54" s="555" t="s">
        <v>798</v>
      </c>
      <c r="B54" s="555" t="s">
        <v>799</v>
      </c>
      <c r="C54" s="555" t="s">
        <v>726</v>
      </c>
      <c r="D54" s="555" t="s">
        <v>776</v>
      </c>
      <c r="G54" s="556"/>
    </row>
    <row r="55" spans="1:7" ht="16.5" customHeight="1">
      <c r="A55" s="555" t="s">
        <v>800</v>
      </c>
      <c r="B55" s="555" t="s">
        <v>801</v>
      </c>
      <c r="C55" s="555" t="s">
        <v>726</v>
      </c>
      <c r="D55" s="555" t="s">
        <v>776</v>
      </c>
      <c r="G55" s="556"/>
    </row>
    <row r="56" spans="1:7" ht="17.25" customHeight="1">
      <c r="A56" s="555" t="s">
        <v>802</v>
      </c>
      <c r="B56" s="555" t="s">
        <v>879</v>
      </c>
      <c r="C56" s="555" t="s">
        <v>726</v>
      </c>
      <c r="D56" s="555" t="s">
        <v>776</v>
      </c>
      <c r="G56" s="556"/>
    </row>
    <row r="57" spans="1:7" ht="15">
      <c r="A57" s="555" t="s">
        <v>803</v>
      </c>
      <c r="B57" s="555" t="s">
        <v>804</v>
      </c>
      <c r="C57" s="555" t="s">
        <v>726</v>
      </c>
      <c r="D57" s="555" t="s">
        <v>776</v>
      </c>
      <c r="G57" s="556"/>
    </row>
    <row r="58" spans="1:7" ht="18.75" customHeight="1">
      <c r="A58" s="555" t="s">
        <v>805</v>
      </c>
      <c r="B58" s="555" t="s">
        <v>806</v>
      </c>
      <c r="C58" s="555" t="s">
        <v>726</v>
      </c>
      <c r="D58" s="555" t="s">
        <v>776</v>
      </c>
      <c r="G58" s="556"/>
    </row>
    <row r="59" spans="1:7" ht="16.5" customHeight="1">
      <c r="A59" s="555" t="s">
        <v>807</v>
      </c>
      <c r="B59" s="555" t="s">
        <v>808</v>
      </c>
      <c r="C59" s="555" t="s">
        <v>726</v>
      </c>
      <c r="D59" s="555" t="s">
        <v>776</v>
      </c>
      <c r="G59" s="556"/>
    </row>
    <row r="60" spans="1:7" ht="15">
      <c r="A60" s="555" t="s">
        <v>809</v>
      </c>
      <c r="B60" s="555" t="s">
        <v>810</v>
      </c>
      <c r="C60" s="555" t="s">
        <v>726</v>
      </c>
      <c r="D60" s="555" t="s">
        <v>776</v>
      </c>
      <c r="G60" s="556"/>
    </row>
    <row r="61" spans="1:7" ht="17.25" customHeight="1">
      <c r="A61" s="555" t="s">
        <v>813</v>
      </c>
      <c r="B61" s="555" t="s">
        <v>814</v>
      </c>
      <c r="C61" s="555" t="s">
        <v>726</v>
      </c>
      <c r="D61" s="555" t="s">
        <v>776</v>
      </c>
      <c r="G61" s="556"/>
    </row>
    <row r="62" spans="1:7" ht="16.5" customHeight="1">
      <c r="A62" s="555" t="s">
        <v>815</v>
      </c>
      <c r="B62" s="555" t="s">
        <v>816</v>
      </c>
      <c r="C62" s="555" t="s">
        <v>726</v>
      </c>
      <c r="D62" s="555" t="s">
        <v>776</v>
      </c>
      <c r="G62" s="556"/>
    </row>
    <row r="63" spans="1:7" ht="15">
      <c r="A63" s="555" t="s">
        <v>817</v>
      </c>
      <c r="B63" s="555" t="s">
        <v>818</v>
      </c>
      <c r="C63" s="555"/>
      <c r="D63" s="555" t="s">
        <v>776</v>
      </c>
      <c r="G63" s="556"/>
    </row>
    <row r="64" spans="1:7" ht="15">
      <c r="A64" s="555" t="s">
        <v>901</v>
      </c>
      <c r="B64" s="555" t="s">
        <v>907</v>
      </c>
      <c r="C64" s="555"/>
      <c r="D64" s="555" t="s">
        <v>776</v>
      </c>
      <c r="G64" s="556"/>
    </row>
    <row r="65" spans="1:7" ht="15">
      <c r="A65" s="555" t="s">
        <v>796</v>
      </c>
      <c r="B65" s="555" t="s">
        <v>797</v>
      </c>
      <c r="C65" s="555"/>
      <c r="D65" s="555" t="s">
        <v>776</v>
      </c>
      <c r="G65" s="556"/>
    </row>
    <row r="66" spans="1:7" ht="15">
      <c r="A66" s="555" t="s">
        <v>819</v>
      </c>
      <c r="B66" s="555" t="s">
        <v>820</v>
      </c>
      <c r="C66" s="555"/>
      <c r="D66" s="555" t="s">
        <v>776</v>
      </c>
      <c r="G66" s="556"/>
    </row>
    <row r="67" spans="1:7" ht="15">
      <c r="A67" s="555" t="s">
        <v>821</v>
      </c>
      <c r="B67" s="555" t="s">
        <v>822</v>
      </c>
      <c r="C67" s="555"/>
      <c r="D67" s="555" t="s">
        <v>776</v>
      </c>
      <c r="G67" s="556"/>
    </row>
    <row r="68" spans="1:7" ht="15">
      <c r="A68" s="555" t="s">
        <v>823</v>
      </c>
      <c r="B68" s="555" t="s">
        <v>824</v>
      </c>
      <c r="C68" s="555"/>
      <c r="D68" s="555" t="s">
        <v>776</v>
      </c>
      <c r="G68" s="556"/>
    </row>
    <row r="69" spans="1:7" ht="15">
      <c r="A69" s="555" t="s">
        <v>825</v>
      </c>
      <c r="B69" s="555" t="s">
        <v>826</v>
      </c>
      <c r="C69" s="555"/>
      <c r="D69" s="555" t="s">
        <v>776</v>
      </c>
      <c r="G69" s="556"/>
    </row>
    <row r="70" spans="1:7" ht="15">
      <c r="A70" s="555" t="s">
        <v>827</v>
      </c>
      <c r="B70" s="555" t="s">
        <v>828</v>
      </c>
      <c r="C70" s="555"/>
      <c r="D70" s="555" t="s">
        <v>776</v>
      </c>
      <c r="G70" s="556"/>
    </row>
    <row r="71" spans="1:7" ht="16.5" customHeight="1">
      <c r="A71" s="555" t="s">
        <v>811</v>
      </c>
      <c r="B71" s="555" t="s">
        <v>812</v>
      </c>
      <c r="C71" s="555"/>
      <c r="D71" s="555" t="s">
        <v>776</v>
      </c>
      <c r="G71" s="556"/>
    </row>
    <row r="72" spans="1:7" ht="15">
      <c r="A72" s="558" t="s">
        <v>830</v>
      </c>
      <c r="B72" s="558" t="s">
        <v>831</v>
      </c>
      <c r="C72" s="555" t="s">
        <v>726</v>
      </c>
      <c r="D72" s="555" t="s">
        <v>829</v>
      </c>
      <c r="G72" s="556"/>
    </row>
    <row r="73" spans="1:7" ht="15">
      <c r="A73" s="558" t="s">
        <v>634</v>
      </c>
      <c r="B73" s="558" t="s">
        <v>894</v>
      </c>
      <c r="C73" s="555" t="s">
        <v>726</v>
      </c>
      <c r="D73" s="555" t="s">
        <v>829</v>
      </c>
      <c r="G73" s="556"/>
    </row>
    <row r="74" spans="1:7" ht="15">
      <c r="A74" s="555" t="s">
        <v>885</v>
      </c>
      <c r="B74" s="555" t="s">
        <v>895</v>
      </c>
      <c r="C74" s="555" t="s">
        <v>726</v>
      </c>
      <c r="D74" s="555" t="s">
        <v>829</v>
      </c>
      <c r="G74" s="556"/>
    </row>
    <row r="75" spans="1:7" ht="15">
      <c r="A75" s="555" t="s">
        <v>834</v>
      </c>
      <c r="B75" s="555" t="s">
        <v>835</v>
      </c>
      <c r="C75" s="555" t="s">
        <v>726</v>
      </c>
      <c r="D75" s="555" t="s">
        <v>829</v>
      </c>
      <c r="G75" s="556"/>
    </row>
    <row r="76" spans="1:8" ht="15">
      <c r="A76" s="555" t="s">
        <v>836</v>
      </c>
      <c r="B76" s="555" t="s">
        <v>837</v>
      </c>
      <c r="C76" s="555" t="s">
        <v>726</v>
      </c>
      <c r="D76" s="555" t="s">
        <v>829</v>
      </c>
      <c r="G76" s="556"/>
      <c r="H76" s="7" t="s">
        <v>639</v>
      </c>
    </row>
    <row r="77" spans="1:7" ht="15">
      <c r="A77" s="555" t="s">
        <v>886</v>
      </c>
      <c r="B77" s="555" t="s">
        <v>899</v>
      </c>
      <c r="C77" s="555" t="s">
        <v>726</v>
      </c>
      <c r="D77" s="555" t="s">
        <v>829</v>
      </c>
      <c r="G77" s="556"/>
    </row>
    <row r="78" spans="1:7" ht="15">
      <c r="A78" s="558" t="s">
        <v>632</v>
      </c>
      <c r="B78" s="558" t="s">
        <v>852</v>
      </c>
      <c r="C78" s="555" t="s">
        <v>726</v>
      </c>
      <c r="D78" s="559" t="s">
        <v>829</v>
      </c>
      <c r="G78" s="556"/>
    </row>
    <row r="79" spans="1:7" ht="15">
      <c r="A79" s="555" t="s">
        <v>887</v>
      </c>
      <c r="B79" s="555" t="s">
        <v>896</v>
      </c>
      <c r="C79" s="555" t="s">
        <v>726</v>
      </c>
      <c r="D79" s="555" t="s">
        <v>829</v>
      </c>
      <c r="G79" s="556"/>
    </row>
    <row r="80" spans="1:7" ht="15">
      <c r="A80" s="555" t="s">
        <v>838</v>
      </c>
      <c r="B80" s="555" t="s">
        <v>888</v>
      </c>
      <c r="C80" s="555" t="s">
        <v>726</v>
      </c>
      <c r="D80" s="555" t="s">
        <v>829</v>
      </c>
      <c r="G80" s="556"/>
    </row>
    <row r="81" spans="1:7" ht="15">
      <c r="A81" s="558" t="s">
        <v>633</v>
      </c>
      <c r="B81" s="558" t="s">
        <v>855</v>
      </c>
      <c r="C81" s="558" t="s">
        <v>726</v>
      </c>
      <c r="D81" s="559" t="s">
        <v>829</v>
      </c>
      <c r="G81" s="556"/>
    </row>
    <row r="82" spans="1:7" ht="15">
      <c r="A82" s="555" t="s">
        <v>889</v>
      </c>
      <c r="B82" s="555" t="s">
        <v>900</v>
      </c>
      <c r="C82" s="555" t="s">
        <v>726</v>
      </c>
      <c r="D82" s="555" t="s">
        <v>829</v>
      </c>
      <c r="G82" s="556"/>
    </row>
    <row r="83" spans="1:7" ht="15">
      <c r="A83" s="555" t="s">
        <v>839</v>
      </c>
      <c r="B83" s="555" t="s">
        <v>840</v>
      </c>
      <c r="C83" s="555"/>
      <c r="D83" s="555" t="s">
        <v>829</v>
      </c>
      <c r="G83" s="556"/>
    </row>
    <row r="84" spans="1:7" ht="15">
      <c r="A84" s="555" t="s">
        <v>890</v>
      </c>
      <c r="B84" s="555" t="s">
        <v>897</v>
      </c>
      <c r="C84" s="555"/>
      <c r="D84" s="555" t="s">
        <v>829</v>
      </c>
      <c r="G84" s="556"/>
    </row>
    <row r="85" spans="1:4" ht="15">
      <c r="A85" s="555" t="s">
        <v>841</v>
      </c>
      <c r="B85" s="555" t="s">
        <v>878</v>
      </c>
      <c r="C85" s="555"/>
      <c r="D85" s="555" t="s">
        <v>829</v>
      </c>
    </row>
    <row r="86" spans="1:7" ht="15">
      <c r="A86" s="555" t="s">
        <v>842</v>
      </c>
      <c r="B86" s="555" t="s">
        <v>843</v>
      </c>
      <c r="C86" s="555"/>
      <c r="D86" s="555" t="s">
        <v>829</v>
      </c>
      <c r="G86" s="556"/>
    </row>
    <row r="87" spans="1:7" s="551" customFormat="1" ht="15">
      <c r="A87" s="558" t="s">
        <v>891</v>
      </c>
      <c r="B87" s="558" t="s">
        <v>898</v>
      </c>
      <c r="C87" s="558"/>
      <c r="D87" s="555" t="s">
        <v>829</v>
      </c>
      <c r="G87" s="557"/>
    </row>
    <row r="88" spans="1:7" ht="15.75" customHeight="1">
      <c r="A88" s="555" t="s">
        <v>844</v>
      </c>
      <c r="B88" s="555" t="s">
        <v>845</v>
      </c>
      <c r="C88" s="555"/>
      <c r="D88" s="555" t="s">
        <v>829</v>
      </c>
      <c r="G88" s="556"/>
    </row>
    <row r="89" spans="1:7" ht="15">
      <c r="A89" s="555" t="s">
        <v>846</v>
      </c>
      <c r="B89" s="555" t="s">
        <v>847</v>
      </c>
      <c r="C89" s="555"/>
      <c r="D89" s="555" t="s">
        <v>829</v>
      </c>
      <c r="G89" s="556"/>
    </row>
    <row r="90" spans="1:7" ht="15">
      <c r="A90" s="555" t="s">
        <v>848</v>
      </c>
      <c r="B90" s="555" t="s">
        <v>849</v>
      </c>
      <c r="C90" s="555"/>
      <c r="D90" s="555" t="s">
        <v>829</v>
      </c>
      <c r="G90" s="556"/>
    </row>
    <row r="91" spans="1:7" ht="14.25" customHeight="1">
      <c r="A91" s="555" t="s">
        <v>850</v>
      </c>
      <c r="B91" s="558" t="s">
        <v>851</v>
      </c>
      <c r="C91" s="558"/>
      <c r="D91" s="559" t="s">
        <v>829</v>
      </c>
      <c r="G91" s="556"/>
    </row>
    <row r="92" spans="1:4" ht="15">
      <c r="A92" s="558" t="s">
        <v>853</v>
      </c>
      <c r="B92" s="558" t="s">
        <v>854</v>
      </c>
      <c r="C92" s="558"/>
      <c r="D92" s="559" t="s">
        <v>829</v>
      </c>
    </row>
    <row r="93" spans="1:4" ht="15">
      <c r="A93" s="558" t="s">
        <v>856</v>
      </c>
      <c r="B93" s="558" t="s">
        <v>857</v>
      </c>
      <c r="C93" s="558"/>
      <c r="D93" s="559" t="s">
        <v>829</v>
      </c>
    </row>
    <row r="94" spans="1:4" ht="15">
      <c r="A94" s="558" t="s">
        <v>858</v>
      </c>
      <c r="B94" s="558" t="s">
        <v>859</v>
      </c>
      <c r="C94" s="558" t="s">
        <v>726</v>
      </c>
      <c r="D94" s="559"/>
    </row>
    <row r="95" spans="1:4" ht="15">
      <c r="A95" s="555" t="s">
        <v>736</v>
      </c>
      <c r="B95" s="555" t="s">
        <v>737</v>
      </c>
      <c r="C95" s="555" t="s">
        <v>726</v>
      </c>
      <c r="D95" s="559"/>
    </row>
    <row r="96" spans="1:4" ht="15">
      <c r="A96" s="555" t="s">
        <v>748</v>
      </c>
      <c r="B96" s="555" t="s">
        <v>749</v>
      </c>
      <c r="C96" s="555" t="s">
        <v>726</v>
      </c>
      <c r="D96" s="555"/>
    </row>
    <row r="97" spans="1:4" ht="15">
      <c r="A97" s="555"/>
      <c r="B97" s="555"/>
      <c r="C97" s="555"/>
      <c r="D97" s="555"/>
    </row>
    <row r="98" spans="1:4" ht="16.5" customHeight="1" thickBot="1">
      <c r="A98" s="682" t="s">
        <v>182</v>
      </c>
      <c r="B98" s="683"/>
      <c r="C98" s="683"/>
      <c r="D98" s="684"/>
    </row>
    <row r="99" ht="15.75" thickTop="1"/>
  </sheetData>
  <sheetProtection insertRows="0" deleteRows="0"/>
  <mergeCells count="6">
    <mergeCell ref="B1:D1"/>
    <mergeCell ref="A3:D3"/>
    <mergeCell ref="A98:D98"/>
    <mergeCell ref="A8:D8"/>
    <mergeCell ref="A5:C5"/>
    <mergeCell ref="A7:D7"/>
  </mergeCells>
  <conditionalFormatting sqref="B81 B92:B94">
    <cfRule type="expression" priority="34" dxfId="0">
      <formula>AND(COUNTBLANK($A81)=0,COUNTBLANK($B81)=1)</formula>
    </cfRule>
  </conditionalFormatting>
  <conditionalFormatting sqref="B87">
    <cfRule type="expression" priority="1" dxfId="0">
      <formula>AND(COUNTBLANK($A87)=0,COUNTBLANK($B87)=1)</formula>
    </cfRule>
  </conditionalFormatting>
  <dataValidations count="4">
    <dataValidation allowBlank="1" showInputMessage="1" showErrorMessage="1" promptTitle="Въведете едно от:" prompt="Асистент&#10;Главен асистент&#10;Доцент&#10;Професор&#10;Чл. кор.&#10;Академик" sqref="D96:D97 D79:D80 D82:D90 D11:D77"/>
    <dataValidation allowBlank="1" showInputMessage="1" showErrorMessage="1" promptTitle="Въведете едно от:" prompt="Доктор&#10;Доктор на науките" sqref="C95:C97 C88:C90 C82:C86 C11:C80"/>
    <dataValidation type="list" allowBlank="1" showInputMessage="1" showErrorMessage="1" promptTitle="Въведете едно от:" prompt="Доктор&#10;Доктор на науките" error="Въведете&#10;Доктор&#10;или&#10;Доктор на науките&#10;от падащия списък" sqref="C91:C94 C81 C87">
      <formula1>НаучнСтеп</formula1>
    </dataValidation>
    <dataValidation type="list" allowBlank="1" showInputMessage="1" showErrorMessage="1" promptTitle="Въведете едно от:" prompt="Асистент&#10;Главен асистент&#10;Доцент&#10;Професор&#10;Чл. кор.&#10;Академик" error="Въведете&#10;Асистент&#10;Главен асистент&#10;Доцент&#10;Професор&#10;Чл. кор.&#10;или&#10;Академик&#10;от падащия списък" sqref="D91:D95 D81 D78">
      <formula1>АкадДлъжност</formula1>
    </dataValidation>
  </dataValidations>
  <printOptions horizontalCentered="1"/>
  <pageMargins left="0.2362204724409449" right="0.2362204724409449" top="1.062992125984252" bottom="0.8661417322834646" header="0" footer="0"/>
  <pageSetup orientation="landscape" paperSize="9" r:id="rId2"/>
  <headerFooter>
    <oddHeader>&amp;L&amp;G&amp;R&amp;F</oddHeader>
    <oddFooter>&amp;LЧовешки ресурси (подпис):Гл. счетоводител (подпис):&amp;CНаучен секретар (подпис):Директор (подпис и печат):&amp;Rстр. &amp;P от &amp;N  &amp;A</oddFooter>
  </headerFooter>
  <legacyDrawingHF r:id="rId1"/>
</worksheet>
</file>

<file path=xl/worksheets/sheet20.xml><?xml version="1.0" encoding="utf-8"?>
<worksheet xmlns="http://schemas.openxmlformats.org/spreadsheetml/2006/main" xmlns:r="http://schemas.openxmlformats.org/officeDocument/2006/relationships">
  <dimension ref="A1:O12"/>
  <sheetViews>
    <sheetView showGridLines="0" zoomScale="64" zoomScaleNormal="64" zoomScalePageLayoutView="40" workbookViewId="0" topLeftCell="A5">
      <selection activeCell="D15" sqref="D15"/>
    </sheetView>
  </sheetViews>
  <sheetFormatPr defaultColWidth="9.140625" defaultRowHeight="15"/>
  <cols>
    <col min="1" max="1" width="20.28125" style="1" customWidth="1"/>
    <col min="2"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140625" style="1" customWidth="1"/>
    <col min="11" max="11" width="21.57421875" style="1" customWidth="1"/>
    <col min="12" max="12" width="20.421875" style="1" customWidth="1"/>
    <col min="13" max="13" width="21.57421875" style="1" customWidth="1"/>
    <col min="14" max="14" width="22.00390625" style="1" customWidth="1"/>
    <col min="15" max="15" width="18.140625" style="1" customWidth="1"/>
    <col min="16" max="16384" width="9.140625" style="1" customWidth="1"/>
  </cols>
  <sheetData>
    <row r="1" spans="1:11" s="2" customFormat="1" ht="18.75">
      <c r="A1" s="765" t="s">
        <v>58</v>
      </c>
      <c r="B1" s="765"/>
      <c r="C1" s="765"/>
      <c r="D1" s="765"/>
      <c r="E1" s="696" t="str">
        <f>[0]!Name</f>
        <v>Институт по микробиология "Стефан Ангелов"  - БАН</v>
      </c>
      <c r="F1" s="696"/>
      <c r="G1" s="696"/>
      <c r="H1" s="696"/>
      <c r="I1" s="696"/>
      <c r="J1" s="696"/>
      <c r="K1" s="696"/>
    </row>
    <row r="2" s="2" customFormat="1" ht="21.75" customHeight="1"/>
    <row r="3" spans="1:15" s="7" customFormat="1" ht="120" customHeight="1" thickBot="1">
      <c r="A3" s="766" t="s">
        <v>320</v>
      </c>
      <c r="B3" s="766"/>
      <c r="C3" s="766"/>
      <c r="D3" s="766"/>
      <c r="E3" s="766"/>
      <c r="F3" s="766"/>
      <c r="G3" s="766"/>
      <c r="H3" s="766"/>
      <c r="I3" s="766"/>
      <c r="J3" s="766"/>
      <c r="K3" s="766"/>
      <c r="L3" s="766"/>
      <c r="M3" s="766"/>
      <c r="N3" s="766"/>
      <c r="O3" s="766"/>
    </row>
    <row r="4" spans="1:15" ht="174.75" customHeight="1" thickBot="1" thickTop="1">
      <c r="A4" s="59" t="s">
        <v>189</v>
      </c>
      <c r="B4" s="142" t="s">
        <v>221</v>
      </c>
      <c r="C4" s="142" t="s">
        <v>4</v>
      </c>
      <c r="D4" s="31" t="s">
        <v>145</v>
      </c>
      <c r="E4" s="31" t="s">
        <v>146</v>
      </c>
      <c r="F4" s="31" t="s">
        <v>216</v>
      </c>
      <c r="G4" s="31" t="s">
        <v>218</v>
      </c>
      <c r="H4" s="30" t="s">
        <v>3</v>
      </c>
      <c r="I4" s="31" t="s">
        <v>192</v>
      </c>
      <c r="J4" s="31" t="s">
        <v>321</v>
      </c>
      <c r="K4" s="31" t="s">
        <v>149</v>
      </c>
      <c r="L4" s="31" t="s">
        <v>322</v>
      </c>
      <c r="M4" s="31" t="s">
        <v>151</v>
      </c>
      <c r="N4" s="31" t="s">
        <v>152</v>
      </c>
      <c r="O4" s="32" t="s">
        <v>217</v>
      </c>
    </row>
    <row r="5" spans="1:15" ht="16.5" thickBot="1">
      <c r="A5" s="53" t="s">
        <v>84</v>
      </c>
      <c r="B5" s="54" t="s">
        <v>85</v>
      </c>
      <c r="C5" s="54" t="s">
        <v>86</v>
      </c>
      <c r="D5" s="54" t="s">
        <v>87</v>
      </c>
      <c r="E5" s="54" t="s">
        <v>102</v>
      </c>
      <c r="F5" s="54" t="s">
        <v>103</v>
      </c>
      <c r="G5" s="54" t="s">
        <v>104</v>
      </c>
      <c r="H5" s="54" t="s">
        <v>105</v>
      </c>
      <c r="I5" s="54" t="s">
        <v>106</v>
      </c>
      <c r="J5" s="54" t="s">
        <v>107</v>
      </c>
      <c r="K5" s="54" t="s">
        <v>108</v>
      </c>
      <c r="L5" s="54" t="s">
        <v>109</v>
      </c>
      <c r="M5" s="54" t="s">
        <v>110</v>
      </c>
      <c r="N5" s="54" t="s">
        <v>111</v>
      </c>
      <c r="O5" s="55" t="s">
        <v>112</v>
      </c>
    </row>
    <row r="6" spans="1:15" s="12" customFormat="1" ht="112.5" customHeight="1" thickTop="1">
      <c r="A6" s="471">
        <v>65927</v>
      </c>
      <c r="B6" s="471">
        <v>2010</v>
      </c>
      <c r="C6" s="471" t="s">
        <v>607</v>
      </c>
      <c r="D6" s="471" t="s">
        <v>608</v>
      </c>
      <c r="E6" s="374" t="s">
        <v>609</v>
      </c>
      <c r="F6" s="524" t="s">
        <v>610</v>
      </c>
      <c r="G6" s="374" t="s">
        <v>611</v>
      </c>
      <c r="H6" s="471" t="s">
        <v>612</v>
      </c>
      <c r="I6" s="471" t="s">
        <v>606</v>
      </c>
      <c r="J6" s="525">
        <v>50</v>
      </c>
      <c r="K6" s="525"/>
      <c r="L6" s="525"/>
      <c r="M6" s="522"/>
      <c r="N6" s="522"/>
      <c r="O6" s="471" t="s">
        <v>905</v>
      </c>
    </row>
    <row r="7" spans="1:15" s="12" customFormat="1" ht="169.5" customHeight="1">
      <c r="A7" s="471">
        <v>65589</v>
      </c>
      <c r="B7" s="471">
        <v>2009</v>
      </c>
      <c r="C7" s="471" t="s">
        <v>613</v>
      </c>
      <c r="D7" s="471" t="s">
        <v>614</v>
      </c>
      <c r="E7" s="471" t="s">
        <v>615</v>
      </c>
      <c r="F7" s="471" t="s">
        <v>616</v>
      </c>
      <c r="G7" s="471" t="s">
        <v>617</v>
      </c>
      <c r="H7" s="564" t="s">
        <v>618</v>
      </c>
      <c r="I7" s="471" t="s">
        <v>606</v>
      </c>
      <c r="J7" s="471" t="s">
        <v>619</v>
      </c>
      <c r="K7" s="526"/>
      <c r="L7" s="526"/>
      <c r="M7" s="522"/>
      <c r="N7" s="522"/>
      <c r="O7" s="471" t="s">
        <v>620</v>
      </c>
    </row>
    <row r="8" spans="1:15" s="12" customFormat="1" ht="177.75" customHeight="1">
      <c r="A8" s="471" t="s">
        <v>627</v>
      </c>
      <c r="B8" s="471">
        <v>2006</v>
      </c>
      <c r="C8" s="478" t="s">
        <v>628</v>
      </c>
      <c r="D8" s="471" t="s">
        <v>614</v>
      </c>
      <c r="E8" s="471" t="s">
        <v>623</v>
      </c>
      <c r="F8" s="374" t="s">
        <v>488</v>
      </c>
      <c r="G8" s="471" t="s">
        <v>629</v>
      </c>
      <c r="H8" s="471" t="s">
        <v>630</v>
      </c>
      <c r="I8" s="471" t="s">
        <v>631</v>
      </c>
      <c r="J8" s="471"/>
      <c r="K8" s="526"/>
      <c r="L8" s="526"/>
      <c r="M8" s="522"/>
      <c r="N8" s="522"/>
      <c r="O8" s="471" t="s">
        <v>626</v>
      </c>
    </row>
    <row r="9" spans="1:15" s="12" customFormat="1" ht="14.25">
      <c r="A9" s="199"/>
      <c r="B9" s="200"/>
      <c r="C9" s="200"/>
      <c r="D9" s="201"/>
      <c r="E9" s="201"/>
      <c r="F9" s="201"/>
      <c r="G9" s="201"/>
      <c r="H9" s="201"/>
      <c r="I9" s="201"/>
      <c r="J9" s="204"/>
      <c r="K9" s="204"/>
      <c r="L9" s="204"/>
      <c r="M9" s="252"/>
      <c r="N9" s="252"/>
      <c r="O9" s="202"/>
    </row>
    <row r="10" spans="1:15" s="12" customFormat="1" ht="15.75" customHeight="1" thickBot="1">
      <c r="A10" s="794" t="s">
        <v>182</v>
      </c>
      <c r="B10" s="795"/>
      <c r="C10" s="795"/>
      <c r="D10" s="795"/>
      <c r="E10" s="795"/>
      <c r="F10" s="795"/>
      <c r="G10" s="795"/>
      <c r="H10" s="795"/>
      <c r="I10" s="795"/>
      <c r="J10" s="795"/>
      <c r="K10" s="795"/>
      <c r="L10" s="795"/>
      <c r="M10" s="795"/>
      <c r="N10" s="795"/>
      <c r="O10" s="795"/>
    </row>
    <row r="11" ht="16.5" thickTop="1"/>
    <row r="12" ht="15.75">
      <c r="D12" s="3"/>
    </row>
  </sheetData>
  <sheetProtection insertRows="0" deleteRows="0"/>
  <mergeCells count="4">
    <mergeCell ref="A1:D1"/>
    <mergeCell ref="E1:K1"/>
    <mergeCell ref="A3:O3"/>
    <mergeCell ref="A10:O10"/>
  </mergeCells>
  <conditionalFormatting sqref="C6:C9">
    <cfRule type="expression" priority="44" dxfId="0">
      <formula>AND(COUNTBLANK($D6)=0,COUNTBLANK($C6)=1)</formula>
    </cfRule>
  </conditionalFormatting>
  <conditionalFormatting sqref="A6:A9">
    <cfRule type="expression" priority="42" dxfId="0">
      <formula>AND(COUNTBLANK($D6)=0,COUNTBLANK($A6)=1)</formula>
    </cfRule>
    <cfRule type="expression" priority="43" dxfId="0">
      <formula>AND(COUNTBLANK($C6)=0,COUNTBLANK($A6)=1)</formula>
    </cfRule>
  </conditionalFormatting>
  <conditionalFormatting sqref="B6:B9">
    <cfRule type="expression" priority="40" dxfId="0">
      <formula>AND(COUNTBLANK($C6)=0,COUNTBLANK($B6)=1)</formula>
    </cfRule>
    <cfRule type="expression" priority="41" dxfId="0">
      <formula>AND(COUNTBLANK($D6)=0,COUNTBLANK($B6)=1)</formula>
    </cfRule>
  </conditionalFormatting>
  <conditionalFormatting sqref="D6:D9">
    <cfRule type="expression" priority="39" dxfId="0">
      <formula>AND(COUNTBLANK($C6)=0,COUNTBLANK($D6)=1)</formula>
    </cfRule>
  </conditionalFormatting>
  <conditionalFormatting sqref="E6:E9">
    <cfRule type="expression" priority="37" dxfId="0">
      <formula>AND(COUNTBLANK($D6)=0,COUNTBLANK($E6)=1)</formula>
    </cfRule>
    <cfRule type="expression" priority="38" dxfId="0">
      <formula>AND(COUNTBLANK($C6)=0,COUNTBLANK($E6)=1)</formula>
    </cfRule>
  </conditionalFormatting>
  <conditionalFormatting sqref="F6:F9">
    <cfRule type="expression" priority="35" dxfId="0">
      <formula>AND(COUNTBLANK($D6)=0,COUNTBLANK($F6)=1)</formula>
    </cfRule>
    <cfRule type="expression" priority="36" dxfId="0">
      <formula>AND(COUNTBLANK($C6)=0,COUNTBLANK($F6)=1)</formula>
    </cfRule>
  </conditionalFormatting>
  <conditionalFormatting sqref="G6:G9">
    <cfRule type="expression" priority="33" dxfId="0">
      <formula>AND(COUNTBLANK($D6)=0,COUNTBLANK($G6)=1)</formula>
    </cfRule>
    <cfRule type="expression" priority="34" dxfId="0">
      <formula>AND(COUNTBLANK($C6)=0,COUNTBLANK($G6)=1)</formula>
    </cfRule>
  </conditionalFormatting>
  <conditionalFormatting sqref="H6:H9">
    <cfRule type="expression" priority="31" dxfId="0">
      <formula>AND(COUNTBLANK($D6)=0,COUNTBLANK($H6)=1)</formula>
    </cfRule>
    <cfRule type="expression" priority="32" dxfId="0">
      <formula>AND(COUNTBLANK($C6)=0,COUNTBLANK($H6)=1)</formula>
    </cfRule>
  </conditionalFormatting>
  <conditionalFormatting sqref="I6:I9">
    <cfRule type="expression" priority="29" dxfId="0">
      <formula>AND(COUNTBLANK($D6)=0,COUNTBLANK($I6)=1)</formula>
    </cfRule>
    <cfRule type="expression" priority="30" dxfId="0">
      <formula>AND(COUNTBLANK($C6)=0,COUNTBLANK($I6)=1)</formula>
    </cfRule>
  </conditionalFormatting>
  <conditionalFormatting sqref="O6:O9">
    <cfRule type="expression" priority="27" dxfId="0">
      <formula>AND(COUNTBLANK($D6)=0,COUNTBLANK($O6)=1)</formula>
    </cfRule>
    <cfRule type="expression" priority="28" dxfId="0">
      <formula>AND(COUNTBLANK($C6)=0,COUNTBLANK($O6)=1)</formula>
    </cfRule>
  </conditionalFormatting>
  <conditionalFormatting sqref="A8">
    <cfRule type="expression" priority="17" dxfId="109" stopIfTrue="1">
      <formula>AND(COUNTBLANK(#REF!)=0,COUNTBLANK($A8)=1)</formula>
    </cfRule>
    <cfRule type="expression" priority="18" dxfId="109" stopIfTrue="1">
      <formula>AND(COUNTBLANK(#REF!)=0,COUNTBLANK($A8)=1)</formula>
    </cfRule>
  </conditionalFormatting>
  <conditionalFormatting sqref="B8">
    <cfRule type="expression" priority="13" dxfId="109" stopIfTrue="1">
      <formula>AND(COUNTBLANK(#REF!)=0,COUNTBLANK($B8)=1)</formula>
    </cfRule>
    <cfRule type="expression" priority="14" dxfId="109" stopIfTrue="1">
      <formula>AND(COUNTBLANK(#REF!)=0,COUNTBLANK($B8)=1)</formula>
    </cfRule>
  </conditionalFormatting>
  <conditionalFormatting sqref="C8">
    <cfRule type="expression" priority="9" dxfId="109" stopIfTrue="1">
      <formula>AND(COUNTBLANK(#REF!)=0,COUNTBLANK($C8)=1)</formula>
    </cfRule>
    <cfRule type="expression" priority="10" dxfId="109" stopIfTrue="1">
      <formula>AND(COUNTBLANK(#REF!)=0,COUNTBLANK($C8)=1)</formula>
    </cfRule>
  </conditionalFormatting>
  <conditionalFormatting sqref="D8">
    <cfRule type="expression" priority="5" dxfId="109" stopIfTrue="1">
      <formula>AND(COUNTBLANK(#REF!)=0,COUNTBLANK($D8)=1)</formula>
    </cfRule>
    <cfRule type="expression" priority="6" dxfId="109" stopIfTrue="1">
      <formula>AND(COUNTBLANK(#REF!)=0,COUNTBLANK($D8)=1)</formula>
    </cfRule>
  </conditionalFormatting>
  <dataValidations count="3">
    <dataValidation type="whole" allowBlank="1" showInputMessage="1" showErrorMessage="1" error="Въведете годината с четири цифри" sqref="B9">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9">
      <formula1>Патент</formula1>
    </dataValidation>
    <dataValidation allowBlank="1" showInputMessage="1" showErrorMessage="1" promptTitle="Въведете едно от:" prompt="Патент&#10;Полезен модел&#10;Търговска марка&#10;Сортови семена" sqref="D6:D8"/>
  </dataValidations>
  <printOptions horizontalCentered="1"/>
  <pageMargins left="0.2362204724409449" right="0.2362204724409449" top="0.7480314960629921" bottom="0.7480314960629921" header="0.31496062992125984" footer="0.31496062992125984"/>
  <pageSetup orientation="landscape" paperSize="9" scale="4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1.xml><?xml version="1.0" encoding="utf-8"?>
<worksheet xmlns="http://schemas.openxmlformats.org/spreadsheetml/2006/main" xmlns:r="http://schemas.openxmlformats.org/officeDocument/2006/relationships">
  <dimension ref="A1:N13"/>
  <sheetViews>
    <sheetView showGridLines="0" zoomScale="50" zoomScaleNormal="50" zoomScalePageLayoutView="40" workbookViewId="0" topLeftCell="A1">
      <selection activeCell="S11" sqref="S11:T11"/>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421875" style="1" customWidth="1"/>
    <col min="11" max="11" width="21.57421875" style="1" customWidth="1"/>
    <col min="12" max="12" width="19.8515625" style="1" customWidth="1"/>
    <col min="13" max="13" width="21.57421875" style="1" customWidth="1"/>
    <col min="14" max="14" width="22.00390625" style="1" customWidth="1"/>
    <col min="15" max="16384" width="9.140625" style="1" customWidth="1"/>
  </cols>
  <sheetData>
    <row r="1" spans="1:11" s="2" customFormat="1" ht="18.75">
      <c r="A1" s="765" t="s">
        <v>58</v>
      </c>
      <c r="B1" s="765"/>
      <c r="C1" s="765"/>
      <c r="D1" s="765"/>
      <c r="E1" s="696" t="str">
        <f>[0]!Name</f>
        <v>Институт по микробиология "Стефан Ангелов"  - БАН</v>
      </c>
      <c r="F1" s="696"/>
      <c r="G1" s="696"/>
      <c r="H1" s="696"/>
      <c r="I1" s="696"/>
      <c r="J1" s="696"/>
      <c r="K1" s="696"/>
    </row>
    <row r="2" s="2" customFormat="1" ht="21.75" customHeight="1"/>
    <row r="3" spans="1:14" s="7" customFormat="1" ht="115.5" customHeight="1" thickBot="1">
      <c r="A3" s="766" t="s">
        <v>323</v>
      </c>
      <c r="B3" s="766"/>
      <c r="C3" s="766"/>
      <c r="D3" s="766"/>
      <c r="E3" s="766"/>
      <c r="F3" s="766"/>
      <c r="G3" s="766"/>
      <c r="H3" s="766"/>
      <c r="I3" s="766"/>
      <c r="J3" s="766"/>
      <c r="K3" s="766"/>
      <c r="L3" s="766"/>
      <c r="M3" s="766"/>
      <c r="N3" s="766"/>
    </row>
    <row r="4" spans="1:14" ht="179.25" customHeight="1" thickBot="1" thickTop="1">
      <c r="A4" s="59" t="s">
        <v>189</v>
      </c>
      <c r="B4" s="142" t="s">
        <v>221</v>
      </c>
      <c r="C4" s="142" t="s">
        <v>4</v>
      </c>
      <c r="D4" s="31" t="s">
        <v>145</v>
      </c>
      <c r="E4" s="31" t="s">
        <v>146</v>
      </c>
      <c r="F4" s="31" t="s">
        <v>216</v>
      </c>
      <c r="G4" s="31" t="s">
        <v>147</v>
      </c>
      <c r="H4" s="30" t="s">
        <v>3</v>
      </c>
      <c r="I4" s="31" t="s">
        <v>192</v>
      </c>
      <c r="J4" s="31" t="s">
        <v>321</v>
      </c>
      <c r="K4" s="31" t="s">
        <v>149</v>
      </c>
      <c r="L4" s="31" t="s">
        <v>322</v>
      </c>
      <c r="M4" s="31" t="s">
        <v>151</v>
      </c>
      <c r="N4" s="32" t="s">
        <v>152</v>
      </c>
    </row>
    <row r="5" spans="1:14" ht="16.5" thickBot="1">
      <c r="A5" s="53" t="s">
        <v>84</v>
      </c>
      <c r="B5" s="54" t="s">
        <v>85</v>
      </c>
      <c r="C5" s="54" t="s">
        <v>86</v>
      </c>
      <c r="D5" s="54" t="s">
        <v>87</v>
      </c>
      <c r="E5" s="54" t="s">
        <v>102</v>
      </c>
      <c r="F5" s="54" t="s">
        <v>103</v>
      </c>
      <c r="G5" s="54" t="s">
        <v>104</v>
      </c>
      <c r="H5" s="54" t="s">
        <v>105</v>
      </c>
      <c r="I5" s="54" t="s">
        <v>106</v>
      </c>
      <c r="J5" s="54" t="s">
        <v>107</v>
      </c>
      <c r="K5" s="54" t="s">
        <v>108</v>
      </c>
      <c r="L5" s="54" t="s">
        <v>109</v>
      </c>
      <c r="M5" s="54" t="s">
        <v>110</v>
      </c>
      <c r="N5" s="55" t="s">
        <v>111</v>
      </c>
    </row>
    <row r="6" spans="1:14" s="12" customFormat="1" ht="156.75" customHeight="1" thickTop="1">
      <c r="A6" s="471" t="s">
        <v>621</v>
      </c>
      <c r="B6" s="471">
        <v>2005</v>
      </c>
      <c r="C6" s="471" t="s">
        <v>622</v>
      </c>
      <c r="D6" s="471" t="s">
        <v>614</v>
      </c>
      <c r="E6" s="471" t="s">
        <v>623</v>
      </c>
      <c r="F6" s="374" t="s">
        <v>488</v>
      </c>
      <c r="G6" s="471" t="s">
        <v>624</v>
      </c>
      <c r="H6" s="471" t="s">
        <v>625</v>
      </c>
      <c r="I6" s="471" t="s">
        <v>606</v>
      </c>
      <c r="J6" s="525" t="s">
        <v>488</v>
      </c>
      <c r="K6" s="203"/>
      <c r="L6" s="203"/>
      <c r="M6" s="658" t="s">
        <v>1228</v>
      </c>
      <c r="N6" s="659" t="s">
        <v>1229</v>
      </c>
    </row>
    <row r="7" spans="1:14" s="12" customFormat="1" ht="14.25">
      <c r="A7" s="199"/>
      <c r="B7" s="200"/>
      <c r="C7" s="200"/>
      <c r="D7" s="201"/>
      <c r="E7" s="201"/>
      <c r="F7" s="201"/>
      <c r="G7" s="201"/>
      <c r="H7" s="201"/>
      <c r="I7" s="201"/>
      <c r="J7" s="204"/>
      <c r="K7" s="204"/>
      <c r="L7" s="204"/>
      <c r="M7" s="188"/>
      <c r="N7" s="189"/>
    </row>
    <row r="8" spans="1:14" s="12" customFormat="1" ht="14.25">
      <c r="A8" s="199"/>
      <c r="B8" s="200"/>
      <c r="C8" s="200"/>
      <c r="D8" s="201"/>
      <c r="E8" s="201"/>
      <c r="F8" s="201"/>
      <c r="G8" s="201"/>
      <c r="H8" s="201"/>
      <c r="I8" s="201"/>
      <c r="J8" s="204"/>
      <c r="K8" s="204"/>
      <c r="L8" s="204"/>
      <c r="M8" s="188"/>
      <c r="N8" s="189"/>
    </row>
    <row r="9" spans="1:14" s="12" customFormat="1" ht="14.25">
      <c r="A9" s="199"/>
      <c r="B9" s="200"/>
      <c r="C9" s="200"/>
      <c r="D9" s="201"/>
      <c r="E9" s="201"/>
      <c r="F9" s="201"/>
      <c r="G9" s="201"/>
      <c r="H9" s="201"/>
      <c r="I9" s="201"/>
      <c r="J9" s="204"/>
      <c r="K9" s="204"/>
      <c r="L9" s="204"/>
      <c r="M9" s="188"/>
      <c r="N9" s="189"/>
    </row>
    <row r="10" spans="1:14" s="12" customFormat="1" ht="14.25">
      <c r="A10" s="199"/>
      <c r="B10" s="200"/>
      <c r="C10" s="200"/>
      <c r="D10" s="201"/>
      <c r="E10" s="201"/>
      <c r="F10" s="201"/>
      <c r="G10" s="201"/>
      <c r="H10" s="201"/>
      <c r="I10" s="201"/>
      <c r="J10" s="204"/>
      <c r="K10" s="204"/>
      <c r="L10" s="204"/>
      <c r="M10" s="188"/>
      <c r="N10" s="189"/>
    </row>
    <row r="11" spans="1:14" s="12" customFormat="1" ht="15.75" customHeight="1" thickBot="1">
      <c r="A11" s="794" t="s">
        <v>182</v>
      </c>
      <c r="B11" s="795"/>
      <c r="C11" s="795"/>
      <c r="D11" s="795"/>
      <c r="E11" s="795"/>
      <c r="F11" s="795"/>
      <c r="G11" s="795"/>
      <c r="H11" s="795"/>
      <c r="I11" s="795"/>
      <c r="J11" s="795"/>
      <c r="K11" s="795"/>
      <c r="L11" s="795"/>
      <c r="M11" s="795"/>
      <c r="N11" s="795"/>
    </row>
    <row r="12" ht="16.5" thickTop="1"/>
    <row r="13" ht="15.75">
      <c r="D13" s="3"/>
    </row>
  </sheetData>
  <sheetProtection insertRows="0" deleteRows="0"/>
  <mergeCells count="4">
    <mergeCell ref="A1:D1"/>
    <mergeCell ref="E1:K1"/>
    <mergeCell ref="A3:N3"/>
    <mergeCell ref="A11:N11"/>
  </mergeCells>
  <conditionalFormatting sqref="C6:C10">
    <cfRule type="expression" priority="52" dxfId="0">
      <formula>AND(COUNTBLANK($D6)=0,COUNTBLANK($C6)=1)</formula>
    </cfRule>
  </conditionalFormatting>
  <conditionalFormatting sqref="A6:A10">
    <cfRule type="expression" priority="50" dxfId="0">
      <formula>AND(COUNTBLANK($D6)=0,COUNTBLANK($A6)=1)</formula>
    </cfRule>
    <cfRule type="expression" priority="51" dxfId="0">
      <formula>AND(COUNTBLANK($C6)=0,COUNTBLANK($A6)=1)</formula>
    </cfRule>
  </conditionalFormatting>
  <conditionalFormatting sqref="B6:B10">
    <cfRule type="expression" priority="48" dxfId="0">
      <formula>AND(COUNTBLANK($C6)=0,COUNTBLANK($B6)=1)</formula>
    </cfRule>
    <cfRule type="expression" priority="49" dxfId="0">
      <formula>AND(COUNTBLANK($D6)=0,COUNTBLANK($B6)=1)</formula>
    </cfRule>
  </conditionalFormatting>
  <conditionalFormatting sqref="D6:D10">
    <cfRule type="expression" priority="47" dxfId="0">
      <formula>AND(COUNTBLANK($C6)=0,COUNTBLANK($D6)=1)</formula>
    </cfRule>
  </conditionalFormatting>
  <conditionalFormatting sqref="E6:E10">
    <cfRule type="expression" priority="45" dxfId="0">
      <formula>AND(COUNTBLANK($D6)=0,COUNTBLANK($E6)=1)</formula>
    </cfRule>
    <cfRule type="expression" priority="46" dxfId="0">
      <formula>AND(COUNTBLANK($C6)=0,COUNTBLANK($E6)=1)</formula>
    </cfRule>
  </conditionalFormatting>
  <conditionalFormatting sqref="F6:F10">
    <cfRule type="expression" priority="43" dxfId="0">
      <formula>AND(COUNTBLANK($D6)=0,COUNTBLANK($F6)=1)</formula>
    </cfRule>
    <cfRule type="expression" priority="44" dxfId="0">
      <formula>AND(COUNTBLANK($C6)=0,COUNTBLANK($F6)=1)</formula>
    </cfRule>
  </conditionalFormatting>
  <conditionalFormatting sqref="G6:G10">
    <cfRule type="expression" priority="41" dxfId="0">
      <formula>AND(COUNTBLANK($D6)=0,COUNTBLANK($G6)=1)</formula>
    </cfRule>
    <cfRule type="expression" priority="42" dxfId="0">
      <formula>AND(COUNTBLANK($C6)=0,COUNTBLANK($G6)=1)</formula>
    </cfRule>
  </conditionalFormatting>
  <conditionalFormatting sqref="H6:H10">
    <cfRule type="expression" priority="39" dxfId="0">
      <formula>AND(COUNTBLANK($D6)=0,COUNTBLANK($H6)=1)</formula>
    </cfRule>
    <cfRule type="expression" priority="40" dxfId="0">
      <formula>AND(COUNTBLANK($C6)=0,COUNTBLANK($H6)=1)</formula>
    </cfRule>
  </conditionalFormatting>
  <conditionalFormatting sqref="I6:I10">
    <cfRule type="expression" priority="37" dxfId="0">
      <formula>AND(COUNTBLANK($D6)=0,COUNTBLANK($I6)=1)</formula>
    </cfRule>
    <cfRule type="expression" priority="38" dxfId="0">
      <formula>AND(COUNTBLANK($C6)=0,COUNTBLANK($I6)=1)</formula>
    </cfRule>
  </conditionalFormatting>
  <conditionalFormatting sqref="M6:M10">
    <cfRule type="expression" priority="35" dxfId="0">
      <formula>AND(COUNTBLANK($C6)=0,COUNTBLANK($M6)=1)</formula>
    </cfRule>
    <cfRule type="expression" priority="36" dxfId="0">
      <formula>AND(COUNTBLANK($D6)=0,COUNTBLANK($M6)=1)</formula>
    </cfRule>
  </conditionalFormatting>
  <conditionalFormatting sqref="N6:N10">
    <cfRule type="expression" priority="33" dxfId="0">
      <formula>AND(COUNTBLANK($C6)=0,COUNTBLANK($N6)=1)</formula>
    </cfRule>
    <cfRule type="expression" priority="34" dxfId="0">
      <formula>AND(COUNTBLANK($D6)=0,COUNTBLANK($N6)=1)</formula>
    </cfRule>
  </conditionalFormatting>
  <conditionalFormatting sqref="C6">
    <cfRule type="expression" priority="32" dxfId="0">
      <formula>AND(COUNTBLANK($D6)=0,COUNTBLANK($C6)=1)</formula>
    </cfRule>
  </conditionalFormatting>
  <conditionalFormatting sqref="A6">
    <cfRule type="expression" priority="30" dxfId="0">
      <formula>AND(COUNTBLANK($D6)=0,COUNTBLANK($A6)=1)</formula>
    </cfRule>
    <cfRule type="expression" priority="31" dxfId="0">
      <formula>AND(COUNTBLANK($C6)=0,COUNTBLANK($A6)=1)</formula>
    </cfRule>
  </conditionalFormatting>
  <conditionalFormatting sqref="B6">
    <cfRule type="expression" priority="28" dxfId="0">
      <formula>AND(COUNTBLANK($C6)=0,COUNTBLANK($B6)=1)</formula>
    </cfRule>
    <cfRule type="expression" priority="29" dxfId="0">
      <formula>AND(COUNTBLANK($D6)=0,COUNTBLANK($B6)=1)</formula>
    </cfRule>
  </conditionalFormatting>
  <conditionalFormatting sqref="D6">
    <cfRule type="expression" priority="27" dxfId="0">
      <formula>AND(COUNTBLANK($C6)=0,COUNTBLANK($D6)=1)</formula>
    </cfRule>
  </conditionalFormatting>
  <conditionalFormatting sqref="E6">
    <cfRule type="expression" priority="25" dxfId="0">
      <formula>AND(COUNTBLANK($D6)=0,COUNTBLANK($E6)=1)</formula>
    </cfRule>
    <cfRule type="expression" priority="26" dxfId="0">
      <formula>AND(COUNTBLANK($C6)=0,COUNTBLANK($E6)=1)</formula>
    </cfRule>
  </conditionalFormatting>
  <conditionalFormatting sqref="F6">
    <cfRule type="expression" priority="23" dxfId="0">
      <formula>AND(COUNTBLANK($D6)=0,COUNTBLANK($F6)=1)</formula>
    </cfRule>
    <cfRule type="expression" priority="24" dxfId="0">
      <formula>AND(COUNTBLANK($C6)=0,COUNTBLANK($F6)=1)</formula>
    </cfRule>
  </conditionalFormatting>
  <conditionalFormatting sqref="G6">
    <cfRule type="expression" priority="21" dxfId="0">
      <formula>AND(COUNTBLANK($D6)=0,COUNTBLANK($G6)=1)</formula>
    </cfRule>
    <cfRule type="expression" priority="22" dxfId="0">
      <formula>AND(COUNTBLANK($C6)=0,COUNTBLANK($G6)=1)</formula>
    </cfRule>
  </conditionalFormatting>
  <conditionalFormatting sqref="H6">
    <cfRule type="expression" priority="19" dxfId="0">
      <formula>AND(COUNTBLANK($D6)=0,COUNTBLANK($H6)=1)</formula>
    </cfRule>
    <cfRule type="expression" priority="20" dxfId="0">
      <formula>AND(COUNTBLANK($C6)=0,COUNTBLANK($H6)=1)</formula>
    </cfRule>
  </conditionalFormatting>
  <conditionalFormatting sqref="I6">
    <cfRule type="expression" priority="17" dxfId="0">
      <formula>AND(COUNTBLANK($D6)=0,COUNTBLANK($I6)=1)</formula>
    </cfRule>
    <cfRule type="expression" priority="18" dxfId="0">
      <formula>AND(COUNTBLANK($C6)=0,COUNTBLANK($I6)=1)</formula>
    </cfRule>
  </conditionalFormatting>
  <conditionalFormatting sqref="C6">
    <cfRule type="expression" priority="16" dxfId="0">
      <formula>AND(COUNTBLANK($D6)=0,COUNTBLANK($C6)=1)</formula>
    </cfRule>
  </conditionalFormatting>
  <conditionalFormatting sqref="A6">
    <cfRule type="expression" priority="14" dxfId="0">
      <formula>AND(COUNTBLANK($D6)=0,COUNTBLANK($A6)=1)</formula>
    </cfRule>
    <cfRule type="expression" priority="15" dxfId="0">
      <formula>AND(COUNTBLANK($C6)=0,COUNTBLANK($A6)=1)</formula>
    </cfRule>
  </conditionalFormatting>
  <conditionalFormatting sqref="B6">
    <cfRule type="expression" priority="12" dxfId="0">
      <formula>AND(COUNTBLANK($C6)=0,COUNTBLANK($B6)=1)</formula>
    </cfRule>
    <cfRule type="expression" priority="13" dxfId="0">
      <formula>AND(COUNTBLANK($D6)=0,COUNTBLANK($B6)=1)</formula>
    </cfRule>
  </conditionalFormatting>
  <conditionalFormatting sqref="D6">
    <cfRule type="expression" priority="11" dxfId="0">
      <formula>AND(COUNTBLANK($C6)=0,COUNTBLANK($D6)=1)</formula>
    </cfRule>
  </conditionalFormatting>
  <conditionalFormatting sqref="E6">
    <cfRule type="expression" priority="9" dxfId="0">
      <formula>AND(COUNTBLANK($D6)=0,COUNTBLANK($E6)=1)</formula>
    </cfRule>
    <cfRule type="expression" priority="10" dxfId="0">
      <formula>AND(COUNTBLANK($C6)=0,COUNTBLANK($E6)=1)</formula>
    </cfRule>
  </conditionalFormatting>
  <conditionalFormatting sqref="F6">
    <cfRule type="expression" priority="7" dxfId="0">
      <formula>AND(COUNTBLANK($D6)=0,COUNTBLANK($F6)=1)</formula>
    </cfRule>
    <cfRule type="expression" priority="8" dxfId="0">
      <formula>AND(COUNTBLANK($C6)=0,COUNTBLANK($F6)=1)</formula>
    </cfRule>
  </conditionalFormatting>
  <conditionalFormatting sqref="G6">
    <cfRule type="expression" priority="5" dxfId="0">
      <formula>AND(COUNTBLANK($D6)=0,COUNTBLANK($G6)=1)</formula>
    </cfRule>
    <cfRule type="expression" priority="6" dxfId="0">
      <formula>AND(COUNTBLANK($C6)=0,COUNTBLANK($G6)=1)</formula>
    </cfRule>
  </conditionalFormatting>
  <conditionalFormatting sqref="H6">
    <cfRule type="expression" priority="3" dxfId="0">
      <formula>AND(COUNTBLANK($D6)=0,COUNTBLANK($H6)=1)</formula>
    </cfRule>
    <cfRule type="expression" priority="4" dxfId="0">
      <formula>AND(COUNTBLANK($C6)=0,COUNTBLANK($H6)=1)</formula>
    </cfRule>
  </conditionalFormatting>
  <conditionalFormatting sqref="I6">
    <cfRule type="expression" priority="1" dxfId="0">
      <formula>AND(COUNTBLANK($D6)=0,COUNTBLANK($I6)=1)</formula>
    </cfRule>
    <cfRule type="expression" priority="2" dxfId="0">
      <formula>AND(COUNTBLANK($C6)=0,COUNTBLANK($I6)=1)</formula>
    </cfRule>
  </conditionalFormatting>
  <dataValidations count="3">
    <dataValidation type="whole" allowBlank="1" showInputMessage="1" showErrorMessage="1" error="Въведете годината с четири цифри" sqref="B7: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7:D10">
      <formula1>Патент</formula1>
    </dataValidation>
    <dataValidation allowBlank="1" showInputMessage="1" showErrorMessage="1" promptTitle="Въведете едно от:" prompt="Патент&#10;Полезен модел&#10;Търговска марка&#10;Сортови семена" sqref="D6"/>
  </dataValidations>
  <printOptions horizontalCentered="1"/>
  <pageMargins left="0.2362204724409449" right="0.2362204724409449" top="0.5905511811023623" bottom="0.7480314960629921" header="0" footer="0"/>
  <pageSetup orientation="landscape" paperSize="9" scale="47"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2.xml><?xml version="1.0" encoding="utf-8"?>
<worksheet xmlns="http://schemas.openxmlformats.org/spreadsheetml/2006/main" xmlns:r="http://schemas.openxmlformats.org/officeDocument/2006/relationships">
  <dimension ref="A1:AG11"/>
  <sheetViews>
    <sheetView showGridLines="0" zoomScale="84" zoomScaleNormal="84" zoomScalePageLayoutView="50" workbookViewId="0" topLeftCell="A4">
      <selection activeCell="A5" sqref="A5:AG5"/>
    </sheetView>
  </sheetViews>
  <sheetFormatPr defaultColWidth="9.140625" defaultRowHeight="15"/>
  <cols>
    <col min="1" max="1" width="10.421875" style="1" customWidth="1"/>
    <col min="2" max="7" width="4.7109375" style="1" customWidth="1"/>
    <col min="8" max="8" width="6.28125" style="1" customWidth="1"/>
    <col min="9" max="9" width="11.8515625" style="1" customWidth="1"/>
    <col min="10" max="15" width="5.8515625" style="1" customWidth="1"/>
    <col min="16" max="16" width="6.28125" style="1" customWidth="1"/>
    <col min="17" max="17" width="19.7109375" style="1" customWidth="1"/>
    <col min="18" max="18" width="7.8515625" style="1" customWidth="1"/>
    <col min="19" max="24" width="5.8515625" style="1" customWidth="1"/>
    <col min="25" max="25" width="6.28125" style="1" customWidth="1"/>
    <col min="26" max="26" width="7.8515625" style="1" customWidth="1"/>
    <col min="27" max="32" width="5.8515625" style="1" customWidth="1"/>
    <col min="33" max="33" width="6.28125" style="1" customWidth="1"/>
    <col min="34" max="16384" width="9.140625" style="1" customWidth="1"/>
  </cols>
  <sheetData>
    <row r="1" spans="1:33" s="2" customFormat="1" ht="18.75">
      <c r="A1" s="765" t="s">
        <v>58</v>
      </c>
      <c r="B1" s="765"/>
      <c r="C1" s="765"/>
      <c r="D1" s="765"/>
      <c r="E1" s="765"/>
      <c r="F1" s="765"/>
      <c r="G1" s="765"/>
      <c r="H1" s="765"/>
      <c r="I1" s="765"/>
      <c r="J1" s="696" t="str">
        <f>[0]!Name</f>
        <v>Институт по микробиология "Стефан Ангелов"  - БАН</v>
      </c>
      <c r="K1" s="696"/>
      <c r="L1" s="696"/>
      <c r="M1" s="696"/>
      <c r="N1" s="696"/>
      <c r="O1" s="696"/>
      <c r="P1" s="696"/>
      <c r="Q1" s="696"/>
      <c r="R1" s="696"/>
      <c r="S1" s="696"/>
      <c r="T1" s="696"/>
      <c r="U1" s="696"/>
      <c r="V1" s="696"/>
      <c r="W1" s="696"/>
      <c r="X1" s="696"/>
      <c r="Y1" s="696"/>
      <c r="Z1" s="696"/>
      <c r="AA1" s="696"/>
      <c r="AB1" s="696"/>
      <c r="AC1" s="696"/>
      <c r="AD1" s="696"/>
      <c r="AE1" s="696"/>
      <c r="AF1" s="696"/>
      <c r="AG1" s="696"/>
    </row>
    <row r="2" s="2" customFormat="1" ht="21.75" customHeight="1"/>
    <row r="3" spans="1:33" s="7" customFormat="1" ht="44.25" customHeight="1">
      <c r="A3" s="766" t="s">
        <v>324</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row>
    <row r="4" spans="1:33" s="7" customFormat="1" ht="63.75" customHeight="1">
      <c r="A4" s="697" t="s">
        <v>153</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row>
    <row r="5" spans="1:33" s="7" customFormat="1" ht="296.25" customHeight="1">
      <c r="A5" s="820" t="s">
        <v>325</v>
      </c>
      <c r="B5" s="820"/>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row>
    <row r="6" ht="16.5" thickBot="1"/>
    <row r="7" spans="1:33" s="7" customFormat="1" ht="19.5" customHeight="1" thickBot="1" thickTop="1">
      <c r="A7" s="812" t="s">
        <v>326</v>
      </c>
      <c r="B7" s="806"/>
      <c r="C7" s="806"/>
      <c r="D7" s="806"/>
      <c r="E7" s="806"/>
      <c r="F7" s="806"/>
      <c r="G7" s="806"/>
      <c r="H7" s="813"/>
      <c r="I7" s="805" t="s">
        <v>327</v>
      </c>
      <c r="J7" s="806"/>
      <c r="K7" s="806"/>
      <c r="L7" s="806"/>
      <c r="M7" s="806"/>
      <c r="N7" s="806"/>
      <c r="O7" s="806"/>
      <c r="P7" s="807"/>
      <c r="Q7" s="817" t="s">
        <v>328</v>
      </c>
      <c r="R7" s="805" t="s">
        <v>329</v>
      </c>
      <c r="S7" s="806"/>
      <c r="T7" s="806"/>
      <c r="U7" s="806"/>
      <c r="V7" s="806"/>
      <c r="W7" s="806"/>
      <c r="X7" s="806"/>
      <c r="Y7" s="807"/>
      <c r="Z7" s="815" t="s">
        <v>330</v>
      </c>
      <c r="AA7" s="806"/>
      <c r="AB7" s="806"/>
      <c r="AC7" s="806"/>
      <c r="AD7" s="806"/>
      <c r="AE7" s="806"/>
      <c r="AF7" s="806"/>
      <c r="AG7" s="816"/>
    </row>
    <row r="8" spans="1:33" s="7" customFormat="1" ht="16.5" thickBot="1">
      <c r="A8" s="821" t="s">
        <v>15</v>
      </c>
      <c r="B8" s="808" t="s">
        <v>154</v>
      </c>
      <c r="C8" s="809"/>
      <c r="D8" s="809"/>
      <c r="E8" s="809"/>
      <c r="F8" s="809"/>
      <c r="G8" s="809"/>
      <c r="H8" s="810"/>
      <c r="I8" s="801" t="s">
        <v>15</v>
      </c>
      <c r="J8" s="808" t="s">
        <v>154</v>
      </c>
      <c r="K8" s="809"/>
      <c r="L8" s="809"/>
      <c r="M8" s="809"/>
      <c r="N8" s="809"/>
      <c r="O8" s="809"/>
      <c r="P8" s="811"/>
      <c r="Q8" s="818"/>
      <c r="R8" s="801" t="s">
        <v>15</v>
      </c>
      <c r="S8" s="808" t="s">
        <v>154</v>
      </c>
      <c r="T8" s="809"/>
      <c r="U8" s="809"/>
      <c r="V8" s="809"/>
      <c r="W8" s="809"/>
      <c r="X8" s="809"/>
      <c r="Y8" s="811"/>
      <c r="Z8" s="803" t="s">
        <v>15</v>
      </c>
      <c r="AA8" s="808" t="s">
        <v>154</v>
      </c>
      <c r="AB8" s="809"/>
      <c r="AC8" s="809"/>
      <c r="AD8" s="809"/>
      <c r="AE8" s="809"/>
      <c r="AF8" s="809"/>
      <c r="AG8" s="814"/>
    </row>
    <row r="9" spans="1:33" s="7" customFormat="1" ht="16.5" thickBot="1">
      <c r="A9" s="822"/>
      <c r="B9" s="60" t="s">
        <v>5</v>
      </c>
      <c r="C9" s="61" t="s">
        <v>6</v>
      </c>
      <c r="D9" s="61" t="s">
        <v>7</v>
      </c>
      <c r="E9" s="61" t="s">
        <v>8</v>
      </c>
      <c r="F9" s="61" t="s">
        <v>9</v>
      </c>
      <c r="G9" s="61" t="s">
        <v>13</v>
      </c>
      <c r="H9" s="62" t="s">
        <v>14</v>
      </c>
      <c r="I9" s="802"/>
      <c r="J9" s="60" t="s">
        <v>5</v>
      </c>
      <c r="K9" s="61" t="s">
        <v>6</v>
      </c>
      <c r="L9" s="61" t="s">
        <v>7</v>
      </c>
      <c r="M9" s="61" t="s">
        <v>8</v>
      </c>
      <c r="N9" s="61" t="s">
        <v>9</v>
      </c>
      <c r="O9" s="61" t="s">
        <v>13</v>
      </c>
      <c r="P9" s="63" t="s">
        <v>14</v>
      </c>
      <c r="Q9" s="819"/>
      <c r="R9" s="802"/>
      <c r="S9" s="60" t="s">
        <v>5</v>
      </c>
      <c r="T9" s="61" t="s">
        <v>6</v>
      </c>
      <c r="U9" s="61" t="s">
        <v>7</v>
      </c>
      <c r="V9" s="61" t="s">
        <v>8</v>
      </c>
      <c r="W9" s="61" t="s">
        <v>9</v>
      </c>
      <c r="X9" s="61" t="s">
        <v>13</v>
      </c>
      <c r="Y9" s="63" t="s">
        <v>14</v>
      </c>
      <c r="Z9" s="804"/>
      <c r="AA9" s="60" t="s">
        <v>5</v>
      </c>
      <c r="AB9" s="61" t="s">
        <v>6</v>
      </c>
      <c r="AC9" s="61" t="s">
        <v>7</v>
      </c>
      <c r="AD9" s="61" t="s">
        <v>8</v>
      </c>
      <c r="AE9" s="61" t="s">
        <v>9</v>
      </c>
      <c r="AF9" s="61" t="s">
        <v>13</v>
      </c>
      <c r="AG9" s="64" t="s">
        <v>14</v>
      </c>
    </row>
    <row r="10" spans="1:33" s="7" customFormat="1" ht="16.5" thickBot="1">
      <c r="A10" s="65" t="s">
        <v>84</v>
      </c>
      <c r="B10" s="66" t="s">
        <v>85</v>
      </c>
      <c r="C10" s="67" t="s">
        <v>86</v>
      </c>
      <c r="D10" s="67" t="s">
        <v>87</v>
      </c>
      <c r="E10" s="67" t="s">
        <v>102</v>
      </c>
      <c r="F10" s="67" t="s">
        <v>103</v>
      </c>
      <c r="G10" s="67" t="s">
        <v>104</v>
      </c>
      <c r="H10" s="68" t="s">
        <v>105</v>
      </c>
      <c r="I10" s="69" t="s">
        <v>106</v>
      </c>
      <c r="J10" s="66" t="s">
        <v>107</v>
      </c>
      <c r="K10" s="67" t="s">
        <v>108</v>
      </c>
      <c r="L10" s="67" t="s">
        <v>109</v>
      </c>
      <c r="M10" s="67" t="s">
        <v>110</v>
      </c>
      <c r="N10" s="67" t="s">
        <v>111</v>
      </c>
      <c r="O10" s="67" t="s">
        <v>112</v>
      </c>
      <c r="P10" s="70" t="s">
        <v>113</v>
      </c>
      <c r="Q10" s="71" t="s">
        <v>114</v>
      </c>
      <c r="R10" s="69" t="s">
        <v>115</v>
      </c>
      <c r="S10" s="66" t="s">
        <v>116</v>
      </c>
      <c r="T10" s="67" t="s">
        <v>117</v>
      </c>
      <c r="U10" s="67" t="s">
        <v>118</v>
      </c>
      <c r="V10" s="67" t="s">
        <v>119</v>
      </c>
      <c r="W10" s="67" t="s">
        <v>120</v>
      </c>
      <c r="X10" s="67" t="s">
        <v>121</v>
      </c>
      <c r="Y10" s="70" t="s">
        <v>122</v>
      </c>
      <c r="Z10" s="72" t="s">
        <v>128</v>
      </c>
      <c r="AA10" s="66" t="s">
        <v>129</v>
      </c>
      <c r="AB10" s="67" t="s">
        <v>130</v>
      </c>
      <c r="AC10" s="67" t="s">
        <v>135</v>
      </c>
      <c r="AD10" s="67" t="s">
        <v>136</v>
      </c>
      <c r="AE10" s="67" t="s">
        <v>138</v>
      </c>
      <c r="AF10" s="67" t="s">
        <v>139</v>
      </c>
      <c r="AG10" s="73" t="s">
        <v>140</v>
      </c>
    </row>
    <row r="11" spans="1:33" s="12" customFormat="1" ht="32.25" customHeight="1" thickBot="1" thickTop="1">
      <c r="A11" s="138">
        <f>SUM(B11:E11)</f>
        <v>16</v>
      </c>
      <c r="B11" s="126">
        <v>13</v>
      </c>
      <c r="C11" s="127"/>
      <c r="D11" s="127">
        <v>3</v>
      </c>
      <c r="E11" s="127"/>
      <c r="F11" s="127">
        <v>10</v>
      </c>
      <c r="G11" s="127">
        <v>13</v>
      </c>
      <c r="H11" s="128">
        <v>3</v>
      </c>
      <c r="I11" s="139">
        <f>SUM(J11:M11)</f>
        <v>6</v>
      </c>
      <c r="J11" s="126">
        <v>4</v>
      </c>
      <c r="K11" s="127"/>
      <c r="L11" s="127">
        <v>2</v>
      </c>
      <c r="M11" s="127"/>
      <c r="N11" s="127">
        <v>4</v>
      </c>
      <c r="O11" s="127">
        <v>4</v>
      </c>
      <c r="P11" s="129">
        <v>2</v>
      </c>
      <c r="Q11" s="130">
        <v>3</v>
      </c>
      <c r="R11" s="139">
        <f>SUM(S11:V11)</f>
        <v>5</v>
      </c>
      <c r="S11" s="126">
        <v>5</v>
      </c>
      <c r="T11" s="127"/>
      <c r="U11" s="127"/>
      <c r="V11" s="127"/>
      <c r="W11" s="127">
        <v>3</v>
      </c>
      <c r="X11" s="127">
        <v>5</v>
      </c>
      <c r="Y11" s="129"/>
      <c r="Z11" s="140">
        <v>17</v>
      </c>
      <c r="AA11" s="126">
        <v>12</v>
      </c>
      <c r="AB11" s="127"/>
      <c r="AC11" s="127">
        <v>5</v>
      </c>
      <c r="AD11" s="127"/>
      <c r="AE11" s="127">
        <v>11</v>
      </c>
      <c r="AF11" s="127">
        <v>12</v>
      </c>
      <c r="AG11" s="131">
        <v>5</v>
      </c>
    </row>
    <row r="12" s="12" customFormat="1" ht="15" thickTop="1"/>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12" customFormat="1" ht="14.25"/>
    <row r="123" s="12" customFormat="1" ht="14.25"/>
    <row r="124" s="12" customFormat="1" ht="14.25"/>
    <row r="125" s="12" customFormat="1" ht="14.25"/>
    <row r="126" s="12" customFormat="1" ht="14.25"/>
    <row r="127" s="12" customFormat="1" ht="14.25"/>
    <row r="128" s="12" customFormat="1" ht="14.25"/>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row r="352" s="12" customFormat="1" ht="14.25"/>
  </sheetData>
  <sheetProtection selectLockedCells="1"/>
  <mergeCells count="18">
    <mergeCell ref="A1:I1"/>
    <mergeCell ref="J1:AG1"/>
    <mergeCell ref="AA8:AG8"/>
    <mergeCell ref="J8:P8"/>
    <mergeCell ref="Z7:AG7"/>
    <mergeCell ref="Q7:Q9"/>
    <mergeCell ref="A3:AG3"/>
    <mergeCell ref="A5:AG5"/>
    <mergeCell ref="A8:A9"/>
    <mergeCell ref="I8:I9"/>
    <mergeCell ref="R8:R9"/>
    <mergeCell ref="Z8:Z9"/>
    <mergeCell ref="I7:P7"/>
    <mergeCell ref="A4:AG4"/>
    <mergeCell ref="B8:H8"/>
    <mergeCell ref="S8:Y8"/>
    <mergeCell ref="R7:Y7"/>
    <mergeCell ref="A7:H7"/>
  </mergeCells>
  <conditionalFormatting sqref="Z11">
    <cfRule type="cellIs" priority="8" dxfId="0" operator="notEqual">
      <formula>A11+I11-R11</formula>
    </cfRule>
  </conditionalFormatting>
  <conditionalFormatting sqref="AA11">
    <cfRule type="cellIs" priority="7" dxfId="0" operator="notEqual">
      <formula>B11+J11-S11</formula>
    </cfRule>
  </conditionalFormatting>
  <conditionalFormatting sqref="AB11">
    <cfRule type="cellIs" priority="6" dxfId="0" operator="notEqual">
      <formula>C11+K11-T11</formula>
    </cfRule>
  </conditionalFormatting>
  <conditionalFormatting sqref="AC11">
    <cfRule type="cellIs" priority="5" dxfId="0" operator="notEqual">
      <formula>D11+L11-U11</formula>
    </cfRule>
  </conditionalFormatting>
  <conditionalFormatting sqref="AD11">
    <cfRule type="cellIs" priority="4" dxfId="0" operator="notEqual">
      <formula>E11+M11-V11</formula>
    </cfRule>
  </conditionalFormatting>
  <conditionalFormatting sqref="AE11">
    <cfRule type="cellIs" priority="3" dxfId="0" operator="notEqual">
      <formula>F11+N11-W11</formula>
    </cfRule>
  </conditionalFormatting>
  <conditionalFormatting sqref="AF11">
    <cfRule type="cellIs" priority="2" dxfId="0" operator="notEqual">
      <formula>G11+O11-X11</formula>
    </cfRule>
  </conditionalFormatting>
  <conditionalFormatting sqref="AG11">
    <cfRule type="cellIs" priority="1" dxfId="0" operator="notEqual">
      <formula>H11+P11-Y11</formula>
    </cfRule>
  </conditionalFormatting>
  <printOptions horizontalCentered="1"/>
  <pageMargins left="0.2362204724409449" right="0.2362204724409449" top="0.7480314960629921" bottom="0.7480314960629921" header="0" footer="0"/>
  <pageSetup orientation="landscape" paperSize="9" scale="65" r:id="rId2"/>
  <headerFooter>
    <oddHeader>&amp;L&amp;G&amp;R&amp;F</oddHeader>
    <oddFooter>&amp;LИзготвил (име, подпис):Гл. счетоводител (подпис):&amp;CНаучен секретар (подпис):Директор (подпис и печат):&amp;Rстр. &amp;P от &amp;N &amp;A</oddFooter>
  </headerFooter>
  <legacyDrawingHF r:id="rId1"/>
</worksheet>
</file>

<file path=xl/worksheets/sheet23.xml><?xml version="1.0" encoding="utf-8"?>
<worksheet xmlns="http://schemas.openxmlformats.org/spreadsheetml/2006/main" xmlns:r="http://schemas.openxmlformats.org/officeDocument/2006/relationships">
  <dimension ref="A1:H19"/>
  <sheetViews>
    <sheetView showGridLines="0" zoomScale="80" zoomScaleNormal="80" zoomScalePageLayoutView="60" workbookViewId="0" topLeftCell="A1">
      <selection activeCell="L23" sqref="L23"/>
    </sheetView>
  </sheetViews>
  <sheetFormatPr defaultColWidth="9.140625" defaultRowHeight="15"/>
  <cols>
    <col min="1" max="1" width="45.28125" style="1" customWidth="1"/>
    <col min="2" max="2" width="42.7109375" style="1" customWidth="1"/>
    <col min="3" max="3" width="26.140625" style="1" customWidth="1"/>
    <col min="4" max="4" width="28.421875" style="1" customWidth="1"/>
    <col min="5" max="16384" width="9.140625" style="1" customWidth="1"/>
  </cols>
  <sheetData>
    <row r="1" spans="1:4" s="114" customFormat="1" ht="18.75">
      <c r="A1" s="113" t="s">
        <v>58</v>
      </c>
      <c r="B1" s="696" t="str">
        <f>[0]!Name</f>
        <v>Институт по микробиология "Стефан Ангелов"  - БАН</v>
      </c>
      <c r="C1" s="696"/>
      <c r="D1" s="696"/>
    </row>
    <row r="2" s="114" customFormat="1" ht="21.75" customHeight="1"/>
    <row r="3" spans="1:5" s="116" customFormat="1" ht="80.25" customHeight="1" thickBot="1">
      <c r="A3" s="771" t="s">
        <v>331</v>
      </c>
      <c r="B3" s="771"/>
      <c r="C3" s="771"/>
      <c r="D3" s="771"/>
      <c r="E3" s="143"/>
    </row>
    <row r="4" spans="1:4" s="144" customFormat="1" ht="17.25" thickBot="1" thickTop="1">
      <c r="A4" s="828" t="s">
        <v>164</v>
      </c>
      <c r="B4" s="830" t="s">
        <v>165</v>
      </c>
      <c r="C4" s="826" t="s">
        <v>163</v>
      </c>
      <c r="D4" s="827"/>
    </row>
    <row r="5" spans="1:4" s="144" customFormat="1" ht="50.25" customHeight="1" thickBot="1">
      <c r="A5" s="829"/>
      <c r="B5" s="831"/>
      <c r="C5" s="145" t="s">
        <v>155</v>
      </c>
      <c r="D5" s="146" t="s">
        <v>156</v>
      </c>
    </row>
    <row r="6" spans="1:4" s="144" customFormat="1" ht="15" thickBot="1">
      <c r="A6" s="147" t="s">
        <v>84</v>
      </c>
      <c r="B6" s="148" t="s">
        <v>85</v>
      </c>
      <c r="C6" s="149" t="s">
        <v>86</v>
      </c>
      <c r="D6" s="150" t="s">
        <v>87</v>
      </c>
    </row>
    <row r="7" spans="1:4" s="12" customFormat="1" ht="51" customHeight="1" thickBot="1" thickTop="1">
      <c r="A7" s="205" t="s">
        <v>632</v>
      </c>
      <c r="B7" s="376" t="s">
        <v>635</v>
      </c>
      <c r="C7" s="527" t="s">
        <v>636</v>
      </c>
      <c r="D7" s="209" t="s">
        <v>161</v>
      </c>
    </row>
    <row r="8" spans="1:4" s="12" customFormat="1" ht="53.25" customHeight="1" thickTop="1">
      <c r="A8" s="206" t="s">
        <v>633</v>
      </c>
      <c r="B8" s="207" t="s">
        <v>637</v>
      </c>
      <c r="C8" s="527" t="s">
        <v>636</v>
      </c>
      <c r="D8" s="209" t="s">
        <v>161</v>
      </c>
    </row>
    <row r="9" spans="1:4" s="12" customFormat="1" ht="66" customHeight="1">
      <c r="A9" s="206" t="s">
        <v>634</v>
      </c>
      <c r="B9" s="207" t="s">
        <v>638</v>
      </c>
      <c r="C9" s="208" t="s">
        <v>159</v>
      </c>
      <c r="D9" s="209" t="s">
        <v>162</v>
      </c>
    </row>
    <row r="10" spans="1:8" s="12" customFormat="1" ht="14.25">
      <c r="A10" s="206"/>
      <c r="B10" s="207"/>
      <c r="C10" s="208"/>
      <c r="D10" s="209"/>
      <c r="H10" s="528" t="s">
        <v>639</v>
      </c>
    </row>
    <row r="11" spans="1:4" s="12" customFormat="1" ht="14.25">
      <c r="A11" s="206"/>
      <c r="B11" s="207"/>
      <c r="C11" s="208"/>
      <c r="D11" s="209"/>
    </row>
    <row r="12" spans="1:4" s="12" customFormat="1" ht="14.25">
      <c r="A12" s="206"/>
      <c r="B12" s="207"/>
      <c r="C12" s="208"/>
      <c r="D12" s="209"/>
    </row>
    <row r="13" spans="1:4" s="12" customFormat="1" ht="14.25">
      <c r="A13" s="206"/>
      <c r="B13" s="207"/>
      <c r="C13" s="208"/>
      <c r="D13" s="209"/>
    </row>
    <row r="14" spans="1:4" s="12" customFormat="1" ht="14.25">
      <c r="A14" s="206"/>
      <c r="B14" s="207"/>
      <c r="C14" s="208"/>
      <c r="D14" s="209"/>
    </row>
    <row r="15" spans="1:4" s="12" customFormat="1" ht="14.25">
      <c r="A15" s="206"/>
      <c r="B15" s="207"/>
      <c r="C15" s="208"/>
      <c r="D15" s="209"/>
    </row>
    <row r="16" spans="1:4" s="12" customFormat="1" ht="14.25">
      <c r="A16" s="206"/>
      <c r="B16" s="207"/>
      <c r="C16" s="208"/>
      <c r="D16" s="209"/>
    </row>
    <row r="17" spans="1:4" s="12" customFormat="1" ht="14.25">
      <c r="A17" s="206"/>
      <c r="B17" s="207"/>
      <c r="C17" s="208"/>
      <c r="D17" s="209"/>
    </row>
    <row r="18" spans="1:4" s="12" customFormat="1" ht="14.25">
      <c r="A18" s="206"/>
      <c r="B18" s="207"/>
      <c r="C18" s="208"/>
      <c r="D18" s="209"/>
    </row>
    <row r="19" spans="1:4" s="12" customFormat="1" ht="15.75" customHeight="1" thickBot="1">
      <c r="A19" s="823" t="s">
        <v>190</v>
      </c>
      <c r="B19" s="824"/>
      <c r="C19" s="824"/>
      <c r="D19" s="825"/>
    </row>
    <row r="20" s="12" customFormat="1" ht="15" thickTop="1"/>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12" customFormat="1" ht="14.25"/>
    <row r="123" s="12" customFormat="1" ht="14.25"/>
    <row r="124" s="12" customFormat="1" ht="14.25"/>
    <row r="125" s="12" customFormat="1" ht="14.25"/>
    <row r="126" s="12" customFormat="1" ht="14.25"/>
    <row r="127" s="12" customFormat="1" ht="14.25"/>
    <row r="128" s="12" customFormat="1" ht="14.25"/>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row r="352" s="12" customFormat="1" ht="14.25"/>
    <row r="353" s="12" customFormat="1" ht="14.25"/>
    <row r="354" s="12" customFormat="1" ht="14.25"/>
    <row r="355" s="12" customFormat="1" ht="14.25"/>
    <row r="356" s="12" customFormat="1" ht="14.25"/>
    <row r="357" s="12" customFormat="1" ht="14.25"/>
    <row r="358" s="12" customFormat="1" ht="14.25"/>
    <row r="359" s="12" customFormat="1" ht="14.25"/>
    <row r="360" s="12" customFormat="1" ht="14.25"/>
    <row r="361" s="12" customFormat="1" ht="14.25"/>
    <row r="362" s="12" customFormat="1" ht="14.25"/>
    <row r="363" s="12" customFormat="1" ht="14.25"/>
    <row r="364" s="12" customFormat="1" ht="14.25"/>
    <row r="365" s="12" customFormat="1" ht="14.25"/>
    <row r="366" s="12" customFormat="1" ht="14.25"/>
    <row r="367" s="12" customFormat="1" ht="14.25"/>
    <row r="368" s="12" customFormat="1" ht="14.25"/>
    <row r="369" s="12" customFormat="1" ht="14.25"/>
    <row r="370" s="12" customFormat="1" ht="14.25"/>
    <row r="371" s="12" customFormat="1" ht="14.25"/>
    <row r="372" s="12" customFormat="1" ht="14.25"/>
    <row r="373" s="12" customFormat="1" ht="14.25"/>
    <row r="374" s="12" customFormat="1" ht="14.25"/>
    <row r="375" s="12" customFormat="1" ht="14.25"/>
    <row r="376" s="12" customFormat="1" ht="14.25"/>
    <row r="377" s="12" customFormat="1" ht="14.25"/>
    <row r="378" s="12" customFormat="1" ht="14.25"/>
    <row r="379" s="12" customFormat="1" ht="14.25"/>
    <row r="380" s="12" customFormat="1" ht="14.25"/>
    <row r="381" s="12" customFormat="1" ht="14.25"/>
    <row r="382" s="12" customFormat="1" ht="14.25"/>
    <row r="383" s="12" customFormat="1" ht="14.25"/>
    <row r="384" s="12" customFormat="1" ht="14.25"/>
    <row r="385" s="12" customFormat="1" ht="14.25"/>
    <row r="386" s="12" customFormat="1" ht="14.25"/>
    <row r="387" s="12" customFormat="1" ht="14.25"/>
    <row r="388" s="12" customFormat="1" ht="14.25"/>
    <row r="389" s="12" customFormat="1" ht="14.25"/>
    <row r="390" s="12" customFormat="1" ht="14.25"/>
    <row r="391" s="12" customFormat="1" ht="14.25"/>
    <row r="392" s="12" customFormat="1" ht="14.25"/>
    <row r="393" s="12" customFormat="1" ht="14.25"/>
    <row r="394" s="12" customFormat="1" ht="14.25"/>
    <row r="395" s="12" customFormat="1" ht="14.25"/>
    <row r="396" s="12" customFormat="1" ht="14.25"/>
    <row r="397" s="12" customFormat="1" ht="14.25"/>
    <row r="398" s="12" customFormat="1" ht="14.25"/>
    <row r="399" s="12" customFormat="1" ht="14.25"/>
    <row r="400" s="12" customFormat="1" ht="14.25"/>
    <row r="401" s="12" customFormat="1" ht="14.25"/>
    <row r="402" s="12" customFormat="1" ht="14.25"/>
    <row r="403" s="12" customFormat="1" ht="14.25"/>
    <row r="404" s="12" customFormat="1" ht="14.25"/>
    <row r="405" s="12" customFormat="1" ht="14.25"/>
    <row r="406" s="12" customFormat="1" ht="14.25"/>
    <row r="407" s="12" customFormat="1" ht="14.25"/>
    <row r="408" s="12" customFormat="1" ht="14.25"/>
    <row r="409" s="12" customFormat="1" ht="14.25"/>
    <row r="410" s="12" customFormat="1" ht="14.25"/>
    <row r="411" s="12" customFormat="1" ht="14.25"/>
    <row r="412" s="12" customFormat="1" ht="14.25"/>
    <row r="413" s="12" customFormat="1" ht="14.25"/>
    <row r="414" s="12" customFormat="1" ht="14.25"/>
    <row r="415" s="12" customFormat="1" ht="14.25"/>
    <row r="416" s="12" customFormat="1" ht="14.25"/>
    <row r="417" s="12" customFormat="1" ht="14.25"/>
    <row r="418" s="12" customFormat="1" ht="14.25"/>
    <row r="419" s="12" customFormat="1" ht="14.25"/>
    <row r="420" s="12" customFormat="1" ht="14.25"/>
    <row r="421" s="12" customFormat="1" ht="14.25"/>
    <row r="422" s="12" customFormat="1" ht="14.25"/>
    <row r="423" s="12" customFormat="1" ht="14.25"/>
    <row r="424" s="12" customFormat="1" ht="14.25"/>
    <row r="425" s="12" customFormat="1" ht="14.25"/>
    <row r="426" s="12" customFormat="1" ht="14.25"/>
    <row r="427" s="12" customFormat="1" ht="14.25"/>
    <row r="428" s="12" customFormat="1" ht="14.25"/>
    <row r="429" s="12" customFormat="1" ht="14.25"/>
    <row r="430" s="12" customFormat="1" ht="14.25"/>
    <row r="431" s="12" customFormat="1" ht="14.25"/>
    <row r="432" s="12" customFormat="1" ht="14.25"/>
    <row r="433" s="12" customFormat="1" ht="14.25"/>
    <row r="434" s="12" customFormat="1" ht="14.25"/>
    <row r="435" s="12" customFormat="1" ht="14.25"/>
    <row r="436" s="12" customFormat="1" ht="14.25"/>
    <row r="437" s="12" customFormat="1" ht="14.25"/>
    <row r="438" s="12" customFormat="1" ht="14.25"/>
    <row r="439" s="12" customFormat="1" ht="14.25"/>
    <row r="440" s="12" customFormat="1" ht="14.25"/>
    <row r="441" s="12" customFormat="1" ht="14.25"/>
    <row r="442" s="12" customFormat="1" ht="14.25"/>
    <row r="443" s="12" customFormat="1" ht="14.25"/>
    <row r="444" s="12" customFormat="1" ht="14.25"/>
    <row r="445" s="12" customFormat="1" ht="14.25"/>
    <row r="446" s="12" customFormat="1" ht="14.25"/>
    <row r="447" s="12" customFormat="1" ht="14.25"/>
    <row r="448" s="12" customFormat="1" ht="14.25"/>
    <row r="449" s="12" customFormat="1" ht="14.25"/>
    <row r="450" s="12" customFormat="1" ht="14.25"/>
    <row r="451" s="12" customFormat="1" ht="14.25"/>
    <row r="452" s="12" customFormat="1" ht="14.25"/>
    <row r="453" s="12" customFormat="1" ht="14.25"/>
    <row r="454" s="12" customFormat="1" ht="14.25"/>
    <row r="455" s="12" customFormat="1" ht="14.25"/>
    <row r="456" s="12" customFormat="1" ht="14.25"/>
    <row r="457" s="12" customFormat="1" ht="14.25"/>
    <row r="458" s="12" customFormat="1" ht="14.25"/>
    <row r="459" s="12" customFormat="1" ht="14.25"/>
    <row r="460" s="12" customFormat="1" ht="14.25"/>
    <row r="461" s="12" customFormat="1" ht="14.25"/>
    <row r="462" s="12" customFormat="1" ht="14.25"/>
    <row r="463" s="12" customFormat="1" ht="14.25"/>
    <row r="464" s="12" customFormat="1" ht="14.25"/>
    <row r="465" s="12" customFormat="1" ht="14.25"/>
    <row r="466" s="12" customFormat="1" ht="14.25"/>
    <row r="467" s="12" customFormat="1" ht="14.25"/>
    <row r="468" s="12" customFormat="1" ht="14.25"/>
    <row r="469" s="12" customFormat="1" ht="14.25"/>
    <row r="470" s="12" customFormat="1" ht="14.25"/>
    <row r="471" s="12" customFormat="1" ht="14.25"/>
    <row r="472" s="12" customFormat="1" ht="14.25"/>
    <row r="473" s="12" customFormat="1" ht="14.25"/>
    <row r="474" s="12" customFormat="1" ht="14.25"/>
    <row r="475" s="12" customFormat="1" ht="14.25"/>
    <row r="476" s="12" customFormat="1" ht="14.25"/>
    <row r="477" s="12" customFormat="1" ht="14.25"/>
    <row r="478" s="12" customFormat="1" ht="14.25"/>
    <row r="479" s="12" customFormat="1" ht="14.25"/>
    <row r="480" s="12" customFormat="1" ht="14.25"/>
    <row r="481" s="12" customFormat="1" ht="14.25"/>
    <row r="482" s="12" customFormat="1" ht="14.25"/>
    <row r="483" s="12" customFormat="1" ht="14.25"/>
    <row r="484" s="12" customFormat="1" ht="14.25"/>
    <row r="485" s="12" customFormat="1" ht="14.25"/>
    <row r="486" s="12" customFormat="1" ht="14.25"/>
    <row r="487" s="12" customFormat="1" ht="14.25"/>
    <row r="488" s="12" customFormat="1" ht="14.25"/>
    <row r="489" s="12" customFormat="1" ht="14.25"/>
    <row r="490" s="12" customFormat="1" ht="14.25"/>
    <row r="491" s="12" customFormat="1" ht="14.25"/>
    <row r="492" s="12" customFormat="1" ht="14.25"/>
    <row r="493" s="12" customFormat="1" ht="14.25"/>
    <row r="494" s="12" customFormat="1" ht="14.25"/>
    <row r="495" s="12" customFormat="1" ht="14.25"/>
    <row r="496" s="12" customFormat="1" ht="14.25"/>
    <row r="497" s="12" customFormat="1" ht="14.25"/>
    <row r="498" s="12" customFormat="1" ht="14.25"/>
    <row r="499" s="12" customFormat="1" ht="14.25"/>
    <row r="500" s="12" customFormat="1" ht="14.25"/>
    <row r="501" s="12" customFormat="1" ht="14.25"/>
    <row r="502" s="12" customFormat="1" ht="14.25"/>
    <row r="503" s="12" customFormat="1" ht="14.25"/>
    <row r="504" s="12" customFormat="1" ht="14.25"/>
    <row r="505" s="12" customFormat="1" ht="14.25"/>
    <row r="506" s="12" customFormat="1" ht="14.25"/>
    <row r="507" s="12" customFormat="1" ht="14.25"/>
    <row r="508" s="12" customFormat="1" ht="14.25"/>
    <row r="509" s="12" customFormat="1" ht="14.25"/>
    <row r="510" s="12" customFormat="1" ht="14.25"/>
    <row r="511" s="12" customFormat="1" ht="14.25"/>
    <row r="512" s="12" customFormat="1" ht="14.25"/>
    <row r="513" s="12" customFormat="1" ht="14.25"/>
    <row r="514" s="12" customFormat="1" ht="14.25"/>
    <row r="515" s="12" customFormat="1" ht="14.25"/>
    <row r="516" s="12" customFormat="1" ht="14.25"/>
    <row r="517" s="12" customFormat="1" ht="14.25"/>
    <row r="518" s="12" customFormat="1" ht="14.25"/>
    <row r="519" s="12" customFormat="1" ht="14.25"/>
    <row r="520" s="12" customFormat="1" ht="14.25"/>
    <row r="521" s="12" customFormat="1" ht="14.25"/>
    <row r="522" s="12" customFormat="1" ht="14.25"/>
    <row r="523" s="12" customFormat="1" ht="14.25"/>
    <row r="524" s="12" customFormat="1" ht="14.25"/>
    <row r="525" s="12" customFormat="1" ht="14.25"/>
    <row r="526" s="12" customFormat="1" ht="14.25"/>
    <row r="527" s="12" customFormat="1" ht="14.25"/>
    <row r="528" s="12" customFormat="1" ht="14.25"/>
    <row r="529" s="12" customFormat="1" ht="14.25"/>
    <row r="530" s="12" customFormat="1" ht="14.25"/>
    <row r="531" s="12" customFormat="1" ht="14.25"/>
    <row r="532" s="12" customFormat="1" ht="14.25"/>
    <row r="533" s="12" customFormat="1" ht="14.25"/>
    <row r="534" s="12" customFormat="1" ht="14.25"/>
    <row r="535" s="12" customFormat="1" ht="14.25"/>
    <row r="536" s="12" customFormat="1" ht="14.25"/>
    <row r="537" s="12" customFormat="1" ht="14.25"/>
    <row r="538" s="12" customFormat="1" ht="14.25"/>
    <row r="539" s="12" customFormat="1" ht="14.25"/>
    <row r="540" s="12" customFormat="1" ht="14.25"/>
    <row r="541" s="12" customFormat="1" ht="14.25"/>
    <row r="542" s="12" customFormat="1" ht="14.25"/>
    <row r="543" s="12" customFormat="1" ht="14.25"/>
    <row r="544" s="12" customFormat="1" ht="14.25"/>
    <row r="545" s="12" customFormat="1" ht="14.25"/>
    <row r="546" s="12" customFormat="1" ht="14.25"/>
    <row r="547" s="12" customFormat="1" ht="14.25"/>
    <row r="548" s="12" customFormat="1" ht="14.25"/>
    <row r="549" s="12" customFormat="1" ht="14.25"/>
    <row r="550" s="12" customFormat="1" ht="14.25"/>
    <row r="551" s="12" customFormat="1" ht="14.25"/>
    <row r="552" s="12" customFormat="1" ht="14.25"/>
    <row r="553" s="12" customFormat="1" ht="14.25"/>
    <row r="554" s="12" customFormat="1" ht="14.25"/>
    <row r="555" s="12" customFormat="1" ht="14.25"/>
    <row r="556" s="12" customFormat="1" ht="14.25"/>
    <row r="557" s="12" customFormat="1" ht="14.25"/>
    <row r="558" s="12" customFormat="1" ht="14.25"/>
    <row r="559" s="12" customFormat="1" ht="14.25"/>
    <row r="560" s="12" customFormat="1" ht="14.25"/>
    <row r="561" s="12" customFormat="1" ht="14.25"/>
    <row r="562" s="12" customFormat="1" ht="14.25"/>
    <row r="563" s="12" customFormat="1" ht="14.25"/>
    <row r="564" s="12" customFormat="1" ht="14.25"/>
    <row r="565" s="12" customFormat="1" ht="14.25"/>
    <row r="566" s="12" customFormat="1" ht="14.25"/>
    <row r="567" s="12" customFormat="1" ht="14.25"/>
    <row r="568" s="12" customFormat="1" ht="14.25"/>
  </sheetData>
  <sheetProtection insertRows="0" deleteRows="0"/>
  <mergeCells count="6">
    <mergeCell ref="A19:D19"/>
    <mergeCell ref="B1:D1"/>
    <mergeCell ref="A3:D3"/>
    <mergeCell ref="C4:D4"/>
    <mergeCell ref="A4:A5"/>
    <mergeCell ref="B4:B5"/>
  </mergeCells>
  <conditionalFormatting sqref="B7:B18">
    <cfRule type="expression" priority="3" dxfId="0">
      <formula>AND(COUNTBLANK($A7)=0,COUNTBLANK($B7)=1)</formula>
    </cfRule>
  </conditionalFormatting>
  <conditionalFormatting sqref="C7:C18">
    <cfRule type="expression" priority="2" dxfId="0">
      <formula>AND(COUNTBLANK($A7)=0,COUNTBLANK($C7)=1)</formula>
    </cfRule>
  </conditionalFormatting>
  <conditionalFormatting sqref="D7:D18">
    <cfRule type="expression" priority="1" dxfId="0">
      <formula>AND(COUNTBLANK($A7)=0,COUNTBLANK($D7)=1)</formula>
    </cfRule>
  </conditionalFormatting>
  <dataValidations count="2">
    <dataValidation type="list" allowBlank="1" showInputMessage="1" showErrorMessage="1" promptTitle="Въведете едно от:" prompt="Държавна поръчка&#10;Извън държавна поръчка" error="Въведете&#10;Държавна поръчка&#10;или&#10;Извън държавна поръчка&#10;от падащия списък" sqref="D7:D18">
      <formula1>Държавна</formula1>
    </dataValidation>
    <dataValidation type="list" allowBlank="1" showInputMessage="1" showErrorMessage="1" promptTitle="Въведете едно от:" prompt="Редовен&#10;Задочен&#10;На самоподготовка&#10;Чуждестранен" error="Въведете&#10;Редовен&#10;Задочен&#10;На самоподготовка&#10;или&#10;Чуждестранен&#10;от падащия списък" sqref="C7:C18">
      <formula1>Редовен</formula1>
    </dataValidation>
  </dataValidations>
  <printOptions horizontalCentered="1"/>
  <pageMargins left="0.2362204724409449" right="0.2362204724409449" top="0.8661417322834646" bottom="0.7480314960629921" header="0" footer="0"/>
  <pageSetup orientation="landscape" paperSize="9" r:id="rId2"/>
  <headerFooter>
    <oddHeader>&amp;L&amp;G&amp;R&amp;F</oddHeader>
    <oddFooter>&amp;LИзготвил (име, подпис):Гл. счетоводител (подпис):&amp;CНаучен секретар (подпис):Директор (подпис и печат):&amp;Rстр. &amp;P от &amp;N &amp;A</oddFooter>
  </headerFooter>
  <legacyDrawingHF r:id="rId1"/>
</worksheet>
</file>

<file path=xl/worksheets/sheet24.xml><?xml version="1.0" encoding="utf-8"?>
<worksheet xmlns="http://schemas.openxmlformats.org/spreadsheetml/2006/main" xmlns:r="http://schemas.openxmlformats.org/officeDocument/2006/relationships">
  <dimension ref="A1:O41"/>
  <sheetViews>
    <sheetView showGridLines="0" zoomScale="70" zoomScaleNormal="70" zoomScaleSheetLayoutView="70" zoomScalePageLayoutView="50" workbookViewId="0" topLeftCell="A19">
      <selection activeCell="A23" sqref="A23"/>
    </sheetView>
  </sheetViews>
  <sheetFormatPr defaultColWidth="9.140625" defaultRowHeight="15"/>
  <cols>
    <col min="1" max="1" width="24.421875" style="1" customWidth="1"/>
    <col min="2" max="3" width="17.8515625" style="1" customWidth="1"/>
    <col min="4" max="4" width="11.8515625" style="1" customWidth="1"/>
    <col min="5" max="6" width="17.8515625" style="1" customWidth="1"/>
    <col min="7" max="7" width="11.8515625" style="1" customWidth="1"/>
    <col min="8" max="8" width="17.8515625" style="1" customWidth="1"/>
    <col min="9" max="9" width="11.8515625" style="1" customWidth="1"/>
    <col min="10" max="11" width="15.7109375" style="1" customWidth="1"/>
    <col min="12" max="12" width="19.7109375" style="1" customWidth="1"/>
    <col min="13" max="13" width="11.8515625" style="1" customWidth="1"/>
    <col min="14" max="14" width="21.140625" style="1" customWidth="1"/>
    <col min="15" max="15" width="20.7109375" style="1" customWidth="1"/>
    <col min="16" max="16384" width="9.140625" style="1" customWidth="1"/>
  </cols>
  <sheetData>
    <row r="1" spans="1:10" s="114" customFormat="1" ht="18.75">
      <c r="A1" s="770" t="s">
        <v>58</v>
      </c>
      <c r="B1" s="770"/>
      <c r="C1" s="696" t="str">
        <f>[0]!Name</f>
        <v>Институт по микробиология "Стефан Ангелов"  - БАН</v>
      </c>
      <c r="D1" s="696"/>
      <c r="E1" s="696"/>
      <c r="F1" s="696"/>
      <c r="G1" s="696"/>
      <c r="H1" s="696"/>
      <c r="I1" s="696"/>
      <c r="J1" s="696"/>
    </row>
    <row r="2" s="114" customFormat="1" ht="21.75" customHeight="1"/>
    <row r="3" spans="1:15" s="116" customFormat="1" ht="31.5" customHeight="1">
      <c r="A3" s="771" t="s">
        <v>332</v>
      </c>
      <c r="B3" s="771"/>
      <c r="C3" s="771"/>
      <c r="D3" s="771"/>
      <c r="E3" s="771"/>
      <c r="F3" s="771"/>
      <c r="G3" s="771"/>
      <c r="H3" s="771"/>
      <c r="I3" s="771"/>
      <c r="J3" s="771"/>
      <c r="K3" s="771"/>
      <c r="L3" s="771"/>
      <c r="M3" s="771"/>
      <c r="N3" s="771"/>
      <c r="O3" s="771"/>
    </row>
    <row r="4" spans="1:15" s="116" customFormat="1" ht="60" customHeight="1">
      <c r="A4" s="844" t="s">
        <v>262</v>
      </c>
      <c r="B4" s="844"/>
      <c r="C4" s="844"/>
      <c r="D4" s="844"/>
      <c r="E4" s="844"/>
      <c r="F4" s="844"/>
      <c r="G4" s="844"/>
      <c r="H4" s="844"/>
      <c r="I4" s="844"/>
      <c r="J4" s="844"/>
      <c r="K4" s="844"/>
      <c r="L4" s="844"/>
      <c r="M4" s="844"/>
      <c r="N4" s="844"/>
      <c r="O4" s="844"/>
    </row>
    <row r="5" s="117" customFormat="1" ht="16.5" thickBot="1"/>
    <row r="6" spans="1:15" s="117" customFormat="1" ht="15.75" customHeight="1" thickBot="1" thickTop="1">
      <c r="A6" s="852" t="s">
        <v>169</v>
      </c>
      <c r="B6" s="846" t="s">
        <v>20</v>
      </c>
      <c r="C6" s="847"/>
      <c r="D6" s="848"/>
      <c r="E6" s="836" t="s">
        <v>19</v>
      </c>
      <c r="F6" s="836"/>
      <c r="G6" s="836"/>
      <c r="H6" s="832" t="s">
        <v>171</v>
      </c>
      <c r="I6" s="833"/>
      <c r="J6" s="855" t="s">
        <v>170</v>
      </c>
      <c r="K6" s="838" t="s">
        <v>166</v>
      </c>
      <c r="L6" s="855" t="s">
        <v>222</v>
      </c>
      <c r="M6" s="836" t="s">
        <v>10</v>
      </c>
      <c r="N6" s="836"/>
      <c r="O6" s="839"/>
    </row>
    <row r="7" spans="1:15" s="117" customFormat="1" ht="48.75" customHeight="1" thickBot="1">
      <c r="A7" s="853"/>
      <c r="B7" s="849"/>
      <c r="C7" s="850"/>
      <c r="D7" s="851"/>
      <c r="E7" s="837"/>
      <c r="F7" s="837"/>
      <c r="G7" s="837"/>
      <c r="H7" s="834"/>
      <c r="I7" s="835"/>
      <c r="J7" s="856"/>
      <c r="K7" s="837"/>
      <c r="L7" s="856"/>
      <c r="M7" s="277" t="s">
        <v>224</v>
      </c>
      <c r="N7" s="840" t="s">
        <v>167</v>
      </c>
      <c r="O7" s="842" t="s">
        <v>168</v>
      </c>
    </row>
    <row r="8" spans="1:15" s="117" customFormat="1" ht="33" customHeight="1" thickBot="1">
      <c r="A8" s="854"/>
      <c r="B8" s="151" t="s">
        <v>21</v>
      </c>
      <c r="C8" s="151" t="s">
        <v>11</v>
      </c>
      <c r="D8" s="151" t="s">
        <v>12</v>
      </c>
      <c r="E8" s="151" t="s">
        <v>21</v>
      </c>
      <c r="F8" s="151" t="s">
        <v>11</v>
      </c>
      <c r="G8" s="151" t="s">
        <v>12</v>
      </c>
      <c r="H8" s="152" t="s">
        <v>21</v>
      </c>
      <c r="I8" s="153" t="s">
        <v>12</v>
      </c>
      <c r="J8" s="857"/>
      <c r="K8" s="837"/>
      <c r="L8" s="857"/>
      <c r="M8" s="276"/>
      <c r="N8" s="841"/>
      <c r="O8" s="843"/>
    </row>
    <row r="9" spans="1:15" s="117" customFormat="1" ht="16.5" thickBot="1">
      <c r="A9" s="530" t="s">
        <v>84</v>
      </c>
      <c r="B9" s="154" t="s">
        <v>85</v>
      </c>
      <c r="C9" s="154" t="s">
        <v>86</v>
      </c>
      <c r="D9" s="154" t="s">
        <v>87</v>
      </c>
      <c r="E9" s="154" t="s">
        <v>102</v>
      </c>
      <c r="F9" s="154" t="s">
        <v>103</v>
      </c>
      <c r="G9" s="154" t="s">
        <v>104</v>
      </c>
      <c r="H9" s="154" t="s">
        <v>105</v>
      </c>
      <c r="I9" s="154" t="s">
        <v>106</v>
      </c>
      <c r="J9" s="154" t="s">
        <v>107</v>
      </c>
      <c r="K9" s="154" t="s">
        <v>108</v>
      </c>
      <c r="L9" s="154" t="s">
        <v>109</v>
      </c>
      <c r="M9" s="154" t="s">
        <v>110</v>
      </c>
      <c r="N9" s="154" t="s">
        <v>111</v>
      </c>
      <c r="O9" s="155" t="s">
        <v>112</v>
      </c>
    </row>
    <row r="10" spans="1:15" ht="42" customHeight="1" thickBot="1">
      <c r="A10" s="210" t="s">
        <v>530</v>
      </c>
      <c r="B10" s="627" t="s">
        <v>1002</v>
      </c>
      <c r="C10" s="586" t="s">
        <v>1164</v>
      </c>
      <c r="D10" s="211">
        <v>16</v>
      </c>
      <c r="E10" s="586"/>
      <c r="F10" s="586"/>
      <c r="G10" s="211"/>
      <c r="H10" s="212"/>
      <c r="I10" s="213"/>
      <c r="J10" s="211"/>
      <c r="K10" s="211"/>
      <c r="L10" s="211"/>
      <c r="M10" s="211"/>
      <c r="N10" s="214"/>
      <c r="O10" s="215"/>
    </row>
    <row r="11" spans="1:15" ht="72" thickBot="1">
      <c r="A11" s="400" t="s">
        <v>530</v>
      </c>
      <c r="B11" s="628" t="s">
        <v>1000</v>
      </c>
      <c r="C11" s="586" t="s">
        <v>1164</v>
      </c>
      <c r="D11" s="401">
        <v>18</v>
      </c>
      <c r="E11" s="585"/>
      <c r="F11" s="585"/>
      <c r="G11" s="401"/>
      <c r="H11" s="402"/>
      <c r="I11" s="403"/>
      <c r="J11" s="401"/>
      <c r="K11" s="401"/>
      <c r="L11" s="401"/>
      <c r="M11" s="211"/>
      <c r="N11" s="404"/>
      <c r="O11" s="405"/>
    </row>
    <row r="12" spans="1:15" ht="42" customHeight="1" thickBot="1">
      <c r="A12" s="400" t="s">
        <v>1178</v>
      </c>
      <c r="B12" s="628"/>
      <c r="C12" s="586"/>
      <c r="D12" s="401"/>
      <c r="E12" s="585"/>
      <c r="F12" s="585"/>
      <c r="G12" s="401"/>
      <c r="H12" s="402"/>
      <c r="I12" s="403"/>
      <c r="J12" s="401"/>
      <c r="K12" s="401"/>
      <c r="L12" s="401">
        <v>1</v>
      </c>
      <c r="M12" s="211"/>
      <c r="N12" s="404"/>
      <c r="O12" s="405"/>
    </row>
    <row r="13" spans="1:15" ht="44.25" customHeight="1" thickBot="1">
      <c r="A13" s="210" t="s">
        <v>367</v>
      </c>
      <c r="B13" s="627" t="s">
        <v>997</v>
      </c>
      <c r="C13" s="586" t="s">
        <v>998</v>
      </c>
      <c r="D13" s="211">
        <v>12</v>
      </c>
      <c r="E13" s="586"/>
      <c r="F13" s="586"/>
      <c r="G13" s="211"/>
      <c r="H13" s="212"/>
      <c r="I13" s="213"/>
      <c r="J13" s="211"/>
      <c r="K13" s="211">
        <v>1</v>
      </c>
      <c r="L13" s="211">
        <v>3</v>
      </c>
      <c r="M13" s="211"/>
      <c r="N13" s="214"/>
      <c r="O13" s="215"/>
    </row>
    <row r="14" spans="1:15" ht="72" thickBot="1">
      <c r="A14" s="399" t="s">
        <v>1179</v>
      </c>
      <c r="B14" s="585" t="s">
        <v>990</v>
      </c>
      <c r="C14" s="585" t="s">
        <v>987</v>
      </c>
      <c r="D14" s="401">
        <v>45</v>
      </c>
      <c r="E14" s="585" t="s">
        <v>991</v>
      </c>
      <c r="F14" s="585" t="s">
        <v>987</v>
      </c>
      <c r="G14" s="401">
        <v>23</v>
      </c>
      <c r="H14" s="402"/>
      <c r="I14" s="403"/>
      <c r="J14" s="401">
        <v>3</v>
      </c>
      <c r="K14" s="401">
        <v>2</v>
      </c>
      <c r="L14" s="401">
        <v>5</v>
      </c>
      <c r="M14" s="211"/>
      <c r="N14" s="404"/>
      <c r="O14" s="405"/>
    </row>
    <row r="15" spans="1:15" ht="86.25" thickBot="1">
      <c r="A15" s="399" t="s">
        <v>1179</v>
      </c>
      <c r="B15" s="585" t="s">
        <v>992</v>
      </c>
      <c r="C15" s="585" t="s">
        <v>993</v>
      </c>
      <c r="D15" s="401">
        <v>15</v>
      </c>
      <c r="E15" s="585" t="s">
        <v>992</v>
      </c>
      <c r="F15" s="585" t="s">
        <v>994</v>
      </c>
      <c r="G15" s="401">
        <v>30</v>
      </c>
      <c r="H15" s="402"/>
      <c r="I15" s="403"/>
      <c r="J15" s="401"/>
      <c r="K15" s="401"/>
      <c r="L15" s="401"/>
      <c r="M15" s="211"/>
      <c r="N15" s="404"/>
      <c r="O15" s="405"/>
    </row>
    <row r="16" spans="1:15" ht="100.5" thickBot="1">
      <c r="A16" s="399" t="s">
        <v>1179</v>
      </c>
      <c r="B16" s="585" t="s">
        <v>995</v>
      </c>
      <c r="C16" s="585" t="s">
        <v>987</v>
      </c>
      <c r="D16" s="401">
        <v>30</v>
      </c>
      <c r="E16" s="585" t="s">
        <v>995</v>
      </c>
      <c r="F16" s="585" t="s">
        <v>987</v>
      </c>
      <c r="G16" s="401">
        <v>60</v>
      </c>
      <c r="H16" s="402"/>
      <c r="I16" s="403"/>
      <c r="J16" s="401"/>
      <c r="K16" s="401"/>
      <c r="L16" s="401"/>
      <c r="M16" s="211"/>
      <c r="N16" s="404"/>
      <c r="O16" s="405"/>
    </row>
    <row r="17" spans="1:15" ht="29.25" thickBot="1">
      <c r="A17" s="399" t="s">
        <v>1179</v>
      </c>
      <c r="B17" s="628" t="s">
        <v>996</v>
      </c>
      <c r="C17" s="585" t="s">
        <v>987</v>
      </c>
      <c r="D17" s="401">
        <v>30</v>
      </c>
      <c r="E17" s="585"/>
      <c r="F17" s="585"/>
      <c r="G17" s="401"/>
      <c r="H17" s="402"/>
      <c r="I17" s="403"/>
      <c r="J17" s="401"/>
      <c r="K17" s="401"/>
      <c r="L17" s="401"/>
      <c r="M17" s="211"/>
      <c r="N17" s="404"/>
      <c r="O17" s="405"/>
    </row>
    <row r="18" spans="1:15" ht="24" customHeight="1" thickBot="1">
      <c r="A18" s="210" t="s">
        <v>440</v>
      </c>
      <c r="B18" s="627"/>
      <c r="C18" s="586"/>
      <c r="D18" s="211"/>
      <c r="E18" s="586"/>
      <c r="F18" s="586"/>
      <c r="G18" s="211"/>
      <c r="H18" s="212"/>
      <c r="I18" s="213"/>
      <c r="J18" s="211">
        <v>3</v>
      </c>
      <c r="K18" s="401"/>
      <c r="L18" s="401">
        <v>15</v>
      </c>
      <c r="M18" s="211"/>
      <c r="N18" s="404"/>
      <c r="O18" s="405"/>
    </row>
    <row r="19" spans="1:15" ht="85.5" customHeight="1" thickBot="1">
      <c r="A19" s="584" t="s">
        <v>1133</v>
      </c>
      <c r="B19" s="586" t="s">
        <v>986</v>
      </c>
      <c r="C19" s="586" t="s">
        <v>987</v>
      </c>
      <c r="D19" s="211">
        <v>30</v>
      </c>
      <c r="E19" s="586" t="s">
        <v>988</v>
      </c>
      <c r="F19" s="586" t="s">
        <v>987</v>
      </c>
      <c r="G19" s="211">
        <v>117</v>
      </c>
      <c r="H19" s="402"/>
      <c r="I19" s="403"/>
      <c r="J19" s="401"/>
      <c r="K19" s="401"/>
      <c r="L19" s="401"/>
      <c r="M19" s="211"/>
      <c r="N19" s="404"/>
      <c r="O19" s="405"/>
    </row>
    <row r="20" spans="1:15" ht="79.5" customHeight="1" thickBot="1">
      <c r="A20" s="584" t="s">
        <v>1133</v>
      </c>
      <c r="B20" s="585"/>
      <c r="C20" s="585"/>
      <c r="D20" s="401"/>
      <c r="E20" s="585" t="s">
        <v>989</v>
      </c>
      <c r="F20" s="585" t="s">
        <v>987</v>
      </c>
      <c r="G20" s="401">
        <v>13</v>
      </c>
      <c r="H20" s="402"/>
      <c r="I20" s="403"/>
      <c r="J20" s="401"/>
      <c r="K20" s="401"/>
      <c r="L20" s="401"/>
      <c r="M20" s="211"/>
      <c r="N20" s="404"/>
      <c r="O20" s="405"/>
    </row>
    <row r="21" spans="1:15" ht="44.25" customHeight="1" thickBot="1">
      <c r="A21" s="585" t="s">
        <v>1180</v>
      </c>
      <c r="B21" s="628"/>
      <c r="C21" s="585"/>
      <c r="D21" s="401"/>
      <c r="E21" s="585" t="s">
        <v>997</v>
      </c>
      <c r="F21" s="585" t="s">
        <v>998</v>
      </c>
      <c r="G21" s="401">
        <v>12</v>
      </c>
      <c r="H21" s="402"/>
      <c r="I21" s="403"/>
      <c r="J21" s="401"/>
      <c r="K21" s="401"/>
      <c r="L21" s="401"/>
      <c r="M21" s="211"/>
      <c r="N21" s="404"/>
      <c r="O21" s="405"/>
    </row>
    <row r="22" spans="1:15" ht="39.75" customHeight="1" thickBot="1">
      <c r="A22" s="584" t="s">
        <v>1165</v>
      </c>
      <c r="B22" s="627"/>
      <c r="C22" s="586"/>
      <c r="D22" s="211"/>
      <c r="E22" s="586"/>
      <c r="F22" s="586"/>
      <c r="G22" s="211"/>
      <c r="H22" s="212"/>
      <c r="I22" s="213"/>
      <c r="J22" s="211"/>
      <c r="K22" s="211"/>
      <c r="L22" s="211">
        <v>5</v>
      </c>
      <c r="M22" s="211"/>
      <c r="N22" s="404"/>
      <c r="O22" s="405"/>
    </row>
    <row r="23" spans="1:15" ht="47.25" customHeight="1" thickBot="1">
      <c r="A23" s="400" t="s">
        <v>1006</v>
      </c>
      <c r="B23" s="628" t="s">
        <v>1007</v>
      </c>
      <c r="C23" s="585" t="s">
        <v>1008</v>
      </c>
      <c r="D23" s="401">
        <v>30</v>
      </c>
      <c r="E23" s="628" t="s">
        <v>1007</v>
      </c>
      <c r="F23" s="585" t="s">
        <v>1008</v>
      </c>
      <c r="G23" s="401">
        <v>15</v>
      </c>
      <c r="H23" s="402"/>
      <c r="I23" s="403"/>
      <c r="J23" s="401">
        <v>1</v>
      </c>
      <c r="K23" s="401"/>
      <c r="L23" s="401"/>
      <c r="M23" s="211"/>
      <c r="N23" s="404"/>
      <c r="O23" s="405"/>
    </row>
    <row r="24" spans="1:15" ht="75" customHeight="1" thickBot="1">
      <c r="A24" s="584" t="s">
        <v>954</v>
      </c>
      <c r="B24" s="586" t="s">
        <v>1166</v>
      </c>
      <c r="C24" s="586" t="s">
        <v>1005</v>
      </c>
      <c r="D24" s="211">
        <v>30</v>
      </c>
      <c r="E24" s="586" t="s">
        <v>1000</v>
      </c>
      <c r="F24" s="586" t="s">
        <v>1001</v>
      </c>
      <c r="G24" s="211">
        <v>6</v>
      </c>
      <c r="H24" s="402"/>
      <c r="I24" s="403"/>
      <c r="J24" s="401"/>
      <c r="K24" s="401"/>
      <c r="L24" s="401"/>
      <c r="M24" s="211"/>
      <c r="N24" s="404"/>
      <c r="O24" s="405"/>
    </row>
    <row r="25" spans="1:15" ht="45" customHeight="1" thickBot="1">
      <c r="A25" s="584" t="s">
        <v>954</v>
      </c>
      <c r="B25" s="585"/>
      <c r="C25" s="585"/>
      <c r="D25" s="401"/>
      <c r="E25" s="585" t="s">
        <v>1002</v>
      </c>
      <c r="F25" s="585" t="s">
        <v>1001</v>
      </c>
      <c r="G25" s="401">
        <v>6</v>
      </c>
      <c r="H25" s="402"/>
      <c r="I25" s="403"/>
      <c r="J25" s="401"/>
      <c r="K25" s="401"/>
      <c r="L25" s="401"/>
      <c r="M25" s="211"/>
      <c r="N25" s="404"/>
      <c r="O25" s="405"/>
    </row>
    <row r="26" spans="1:15" ht="36" customHeight="1" thickBot="1">
      <c r="A26" s="584" t="s">
        <v>954</v>
      </c>
      <c r="B26" s="585"/>
      <c r="C26" s="585"/>
      <c r="D26" s="401"/>
      <c r="E26" s="585" t="s">
        <v>1003</v>
      </c>
      <c r="F26" s="585" t="s">
        <v>1004</v>
      </c>
      <c r="G26" s="401">
        <v>54</v>
      </c>
      <c r="H26" s="402"/>
      <c r="I26" s="403"/>
      <c r="J26" s="401"/>
      <c r="K26" s="401"/>
      <c r="L26" s="401"/>
      <c r="M26" s="211"/>
      <c r="N26" s="404"/>
      <c r="O26" s="405"/>
    </row>
    <row r="27" spans="1:15" ht="87" customHeight="1" thickBot="1">
      <c r="A27" s="585" t="s">
        <v>1009</v>
      </c>
      <c r="B27" s="628" t="s">
        <v>1010</v>
      </c>
      <c r="C27" s="585" t="s">
        <v>1011</v>
      </c>
      <c r="D27" s="401">
        <v>30</v>
      </c>
      <c r="E27" s="628" t="s">
        <v>1010</v>
      </c>
      <c r="F27" s="585" t="s">
        <v>1011</v>
      </c>
      <c r="G27" s="401">
        <v>120</v>
      </c>
      <c r="H27" s="402"/>
      <c r="I27" s="403"/>
      <c r="J27" s="401"/>
      <c r="K27" s="401"/>
      <c r="L27" s="401"/>
      <c r="M27" s="211"/>
      <c r="N27" s="404"/>
      <c r="O27" s="405"/>
    </row>
    <row r="28" spans="1:15" ht="63" customHeight="1" thickBot="1">
      <c r="A28" s="585" t="s">
        <v>1009</v>
      </c>
      <c r="B28" s="628" t="s">
        <v>1012</v>
      </c>
      <c r="C28" s="586" t="s">
        <v>1005</v>
      </c>
      <c r="D28" s="401">
        <v>30</v>
      </c>
      <c r="E28" s="628" t="s">
        <v>1012</v>
      </c>
      <c r="F28" s="586" t="s">
        <v>1005</v>
      </c>
      <c r="G28" s="401">
        <v>60</v>
      </c>
      <c r="H28" s="402"/>
      <c r="I28" s="403"/>
      <c r="J28" s="401"/>
      <c r="K28" s="401"/>
      <c r="L28" s="401"/>
      <c r="M28" s="211"/>
      <c r="N28" s="404"/>
      <c r="O28" s="405"/>
    </row>
    <row r="29" spans="1:15" ht="54.75" customHeight="1" thickBot="1">
      <c r="A29" s="400" t="s">
        <v>934</v>
      </c>
      <c r="B29" s="628" t="s">
        <v>921</v>
      </c>
      <c r="C29" s="585" t="s">
        <v>1230</v>
      </c>
      <c r="D29" s="401">
        <v>40</v>
      </c>
      <c r="E29" s="628" t="s">
        <v>921</v>
      </c>
      <c r="F29" s="585" t="s">
        <v>1230</v>
      </c>
      <c r="G29" s="401">
        <v>20</v>
      </c>
      <c r="H29" s="402"/>
      <c r="I29" s="403"/>
      <c r="J29" s="401"/>
      <c r="K29" s="401"/>
      <c r="L29" s="401">
        <v>1</v>
      </c>
      <c r="M29" s="211"/>
      <c r="N29" s="404"/>
      <c r="O29" s="405"/>
    </row>
    <row r="30" spans="1:15" ht="38.25" customHeight="1" thickBot="1">
      <c r="A30" s="400" t="s">
        <v>1013</v>
      </c>
      <c r="B30" s="628"/>
      <c r="C30" s="585"/>
      <c r="D30" s="401"/>
      <c r="E30" s="585"/>
      <c r="F30" s="585"/>
      <c r="G30" s="401"/>
      <c r="H30" s="402"/>
      <c r="I30" s="403"/>
      <c r="J30" s="401">
        <v>1</v>
      </c>
      <c r="K30" s="401"/>
      <c r="L30" s="401"/>
      <c r="M30" s="211"/>
      <c r="N30" s="404"/>
      <c r="O30" s="405"/>
    </row>
    <row r="31" spans="1:15" ht="54" customHeight="1" thickBot="1">
      <c r="A31" s="210" t="s">
        <v>1167</v>
      </c>
      <c r="B31" s="629"/>
      <c r="C31" s="586"/>
      <c r="D31" s="211"/>
      <c r="E31" s="586" t="s">
        <v>920</v>
      </c>
      <c r="F31" s="586" t="s">
        <v>1001</v>
      </c>
      <c r="G31" s="211">
        <v>90</v>
      </c>
      <c r="H31" s="212"/>
      <c r="I31" s="213"/>
      <c r="J31" s="211">
        <v>9</v>
      </c>
      <c r="K31" s="401"/>
      <c r="L31" s="401"/>
      <c r="M31" s="211"/>
      <c r="N31" s="404"/>
      <c r="O31" s="405"/>
    </row>
    <row r="32" spans="1:15" ht="16.5" thickBot="1">
      <c r="A32" s="217"/>
      <c r="B32" s="529"/>
      <c r="C32" s="217"/>
      <c r="D32" s="218"/>
      <c r="E32" s="217"/>
      <c r="F32" s="217"/>
      <c r="G32" s="218"/>
      <c r="H32" s="219"/>
      <c r="I32" s="220"/>
      <c r="J32" s="218"/>
      <c r="K32" s="218"/>
      <c r="L32" s="218"/>
      <c r="M32" s="211"/>
      <c r="N32" s="221"/>
      <c r="O32" s="222"/>
    </row>
    <row r="33" spans="1:15" ht="16.5" thickBot="1">
      <c r="A33" s="217"/>
      <c r="B33" s="529"/>
      <c r="C33" s="217"/>
      <c r="D33" s="218"/>
      <c r="E33" s="217"/>
      <c r="F33" s="217"/>
      <c r="G33" s="218"/>
      <c r="H33" s="219"/>
      <c r="I33" s="220"/>
      <c r="J33" s="218"/>
      <c r="K33" s="218"/>
      <c r="L33" s="218"/>
      <c r="M33" s="211"/>
      <c r="N33" s="221"/>
      <c r="O33" s="222"/>
    </row>
    <row r="34" spans="1:15" ht="16.5" thickBot="1">
      <c r="A34" s="217"/>
      <c r="B34" s="529"/>
      <c r="C34" s="217"/>
      <c r="D34" s="218"/>
      <c r="E34" s="217"/>
      <c r="F34" s="217"/>
      <c r="G34" s="218"/>
      <c r="H34" s="219"/>
      <c r="I34" s="220"/>
      <c r="J34" s="218"/>
      <c r="K34" s="218"/>
      <c r="L34" s="218"/>
      <c r="M34" s="211"/>
      <c r="N34" s="221"/>
      <c r="O34" s="222"/>
    </row>
    <row r="35" spans="1:15" ht="16.5" thickBot="1">
      <c r="A35" s="217"/>
      <c r="B35" s="529"/>
      <c r="C35" s="217"/>
      <c r="D35" s="218"/>
      <c r="E35" s="217"/>
      <c r="F35" s="217"/>
      <c r="G35" s="218"/>
      <c r="H35" s="219"/>
      <c r="I35" s="220"/>
      <c r="J35" s="218"/>
      <c r="K35" s="218"/>
      <c r="L35" s="218"/>
      <c r="M35" s="211"/>
      <c r="N35" s="221"/>
      <c r="O35" s="222"/>
    </row>
    <row r="36" spans="1:15" ht="15.75">
      <c r="A36" s="217"/>
      <c r="B36" s="529"/>
      <c r="C36" s="217"/>
      <c r="D36" s="218"/>
      <c r="E36" s="217"/>
      <c r="F36" s="217"/>
      <c r="G36" s="218"/>
      <c r="H36" s="219"/>
      <c r="I36" s="220"/>
      <c r="J36" s="218"/>
      <c r="K36" s="218"/>
      <c r="L36" s="218"/>
      <c r="M36" s="211"/>
      <c r="N36" s="221"/>
      <c r="O36" s="222"/>
    </row>
    <row r="37" spans="1:15" ht="16.5" thickBot="1">
      <c r="A37" s="845" t="s">
        <v>182</v>
      </c>
      <c r="B37" s="795"/>
      <c r="C37" s="795"/>
      <c r="D37" s="795"/>
      <c r="E37" s="795"/>
      <c r="F37" s="795"/>
      <c r="G37" s="795"/>
      <c r="H37" s="795"/>
      <c r="I37" s="795"/>
      <c r="J37" s="795"/>
      <c r="K37" s="795"/>
      <c r="L37" s="795"/>
      <c r="M37" s="795"/>
      <c r="N37" s="795"/>
      <c r="O37" s="796"/>
    </row>
    <row r="38" ht="16.5" thickTop="1"/>
    <row r="41" ht="15.75">
      <c r="N41" s="125"/>
    </row>
  </sheetData>
  <sheetProtection insertRows="0" deleteRows="0"/>
  <mergeCells count="15">
    <mergeCell ref="A37:O37"/>
    <mergeCell ref="B6:D7"/>
    <mergeCell ref="A6:A8"/>
    <mergeCell ref="L6:L8"/>
    <mergeCell ref="J6:J8"/>
    <mergeCell ref="A1:B1"/>
    <mergeCell ref="C1:J1"/>
    <mergeCell ref="H6:I7"/>
    <mergeCell ref="A3:O3"/>
    <mergeCell ref="E6:G7"/>
    <mergeCell ref="K6:K8"/>
    <mergeCell ref="M6:O6"/>
    <mergeCell ref="N7:N8"/>
    <mergeCell ref="O7:O8"/>
    <mergeCell ref="A4:O4"/>
  </mergeCells>
  <conditionalFormatting sqref="M10:M36">
    <cfRule type="cellIs" priority="7" dxfId="0" operator="lessThan">
      <formula>N10+O10</formula>
    </cfRule>
  </conditionalFormatting>
  <conditionalFormatting sqref="M13:M14">
    <cfRule type="cellIs" priority="4" dxfId="0" operator="lessThan">
      <formula>N13+O13</formula>
    </cfRule>
  </conditionalFormatting>
  <conditionalFormatting sqref="M14:M16">
    <cfRule type="cellIs" priority="2" dxfId="0" operator="lessThan">
      <formula>N14+O14</formula>
    </cfRule>
  </conditionalFormatting>
  <conditionalFormatting sqref="M14:M16">
    <cfRule type="cellIs" priority="1" dxfId="0" operator="lessThan">
      <formula>N14+O14</formula>
    </cfRule>
  </conditionalFormatting>
  <printOptions horizontalCentered="1"/>
  <pageMargins left="0.2362204724409449" right="0.2362204724409449" top="0.7480314960629921" bottom="0.7480314960629921" header="0" footer="0"/>
  <pageSetup orientation="landscape" paperSize="9" scale="56" r:id="rId2"/>
  <headerFooter>
    <oddHeader>&amp;L&amp;G&amp;R&amp;F</oddHeader>
    <oddFooter>&amp;LНаучен секретар (подпис):&amp;CДиректор (подпис и печат):&amp;Rстр. &amp;P от &amp;N &amp;A</oddFooter>
  </headerFooter>
  <legacyDrawingHF r:id="rId1"/>
</worksheet>
</file>

<file path=xl/worksheets/sheet25.xml><?xml version="1.0" encoding="utf-8"?>
<worksheet xmlns="http://schemas.openxmlformats.org/spreadsheetml/2006/main" xmlns:r="http://schemas.openxmlformats.org/officeDocument/2006/relationships">
  <dimension ref="A1:Q10"/>
  <sheetViews>
    <sheetView showGridLines="0" zoomScale="75" zoomScaleNormal="75" zoomScaleSheetLayoutView="70" zoomScalePageLayoutView="50" workbookViewId="0" topLeftCell="A1">
      <selection activeCell="G10" sqref="G10"/>
    </sheetView>
  </sheetViews>
  <sheetFormatPr defaultColWidth="9.140625" defaultRowHeight="15"/>
  <cols>
    <col min="1" max="1" width="15.8515625" style="1" customWidth="1"/>
    <col min="2" max="2" width="14.140625" style="1" customWidth="1"/>
    <col min="3" max="3" width="13.28125" style="1" customWidth="1"/>
    <col min="4" max="4" width="11.8515625" style="1" customWidth="1"/>
    <col min="5" max="5" width="13.8515625" style="1" customWidth="1"/>
    <col min="6" max="6" width="14.421875" style="1" customWidth="1"/>
    <col min="7" max="7" width="11.8515625" style="1" customWidth="1"/>
    <col min="8" max="8" width="13.8515625" style="1" customWidth="1"/>
    <col min="9" max="9" width="11.8515625" style="1" customWidth="1"/>
    <col min="10" max="11" width="15.7109375" style="1" customWidth="1"/>
    <col min="12" max="12" width="16.8515625" style="1" customWidth="1"/>
    <col min="13" max="13" width="11.8515625" style="1" customWidth="1"/>
    <col min="14" max="14" width="21.140625" style="1" customWidth="1"/>
    <col min="15" max="15" width="11.57421875" style="1" customWidth="1"/>
    <col min="16" max="16" width="17.421875" style="1" customWidth="1"/>
    <col min="17" max="17" width="18.28125" style="1" customWidth="1"/>
    <col min="18" max="16384" width="9.140625" style="1" customWidth="1"/>
  </cols>
  <sheetData>
    <row r="1" spans="1:12" s="114" customFormat="1" ht="18.75">
      <c r="A1" s="770" t="s">
        <v>58</v>
      </c>
      <c r="B1" s="770"/>
      <c r="C1" s="770"/>
      <c r="D1" s="770"/>
      <c r="E1" s="696" t="str">
        <f>[0]!Name</f>
        <v>Институт по микробиология "Стефан Ангелов"  - БАН</v>
      </c>
      <c r="F1" s="696"/>
      <c r="G1" s="696"/>
      <c r="H1" s="696"/>
      <c r="I1" s="696"/>
      <c r="J1" s="696"/>
      <c r="K1" s="696"/>
      <c r="L1" s="696"/>
    </row>
    <row r="2" s="114" customFormat="1" ht="21.75" customHeight="1"/>
    <row r="3" spans="1:17" s="116" customFormat="1" ht="31.5" customHeight="1">
      <c r="A3" s="771" t="s">
        <v>333</v>
      </c>
      <c r="B3" s="771"/>
      <c r="C3" s="771"/>
      <c r="D3" s="771"/>
      <c r="E3" s="771"/>
      <c r="F3" s="771"/>
      <c r="G3" s="771"/>
      <c r="H3" s="771"/>
      <c r="I3" s="771"/>
      <c r="J3" s="771"/>
      <c r="K3" s="771"/>
      <c r="L3" s="771"/>
      <c r="M3" s="771"/>
      <c r="N3" s="771"/>
      <c r="O3" s="771"/>
      <c r="P3" s="771"/>
      <c r="Q3" s="771"/>
    </row>
    <row r="4" ht="15.75" thickBot="1"/>
    <row r="5" spans="1:17" s="117" customFormat="1" ht="15.75" customHeight="1" thickBot="1" thickTop="1">
      <c r="A5" s="863" t="s">
        <v>20</v>
      </c>
      <c r="B5" s="864"/>
      <c r="C5" s="864"/>
      <c r="D5" s="865"/>
      <c r="E5" s="866" t="s">
        <v>19</v>
      </c>
      <c r="F5" s="864"/>
      <c r="G5" s="864"/>
      <c r="H5" s="865"/>
      <c r="I5" s="868" t="s">
        <v>171</v>
      </c>
      <c r="J5" s="869"/>
      <c r="K5" s="870"/>
      <c r="L5" s="855" t="s">
        <v>184</v>
      </c>
      <c r="M5" s="855" t="s">
        <v>225</v>
      </c>
      <c r="N5" s="855" t="s">
        <v>183</v>
      </c>
      <c r="O5" s="836" t="s">
        <v>10</v>
      </c>
      <c r="P5" s="836"/>
      <c r="Q5" s="839"/>
    </row>
    <row r="6" spans="1:17" s="117" customFormat="1" ht="48.75" customHeight="1" thickBot="1">
      <c r="A6" s="849"/>
      <c r="B6" s="850"/>
      <c r="C6" s="850"/>
      <c r="D6" s="851"/>
      <c r="E6" s="867"/>
      <c r="F6" s="850"/>
      <c r="G6" s="850"/>
      <c r="H6" s="851"/>
      <c r="I6" s="834"/>
      <c r="J6" s="871"/>
      <c r="K6" s="835"/>
      <c r="L6" s="856"/>
      <c r="M6" s="856"/>
      <c r="N6" s="856"/>
      <c r="O6" s="858" t="s">
        <v>223</v>
      </c>
      <c r="P6" s="859" t="s">
        <v>226</v>
      </c>
      <c r="Q6" s="861" t="s">
        <v>227</v>
      </c>
    </row>
    <row r="7" spans="1:17" s="117" customFormat="1" ht="18" customHeight="1" thickBot="1">
      <c r="A7" s="151" t="s">
        <v>194</v>
      </c>
      <c r="B7" s="151" t="s">
        <v>195</v>
      </c>
      <c r="C7" s="151" t="s">
        <v>11</v>
      </c>
      <c r="D7" s="151" t="s">
        <v>12</v>
      </c>
      <c r="E7" s="151" t="s">
        <v>194</v>
      </c>
      <c r="F7" s="151" t="s">
        <v>195</v>
      </c>
      <c r="G7" s="151" t="s">
        <v>11</v>
      </c>
      <c r="H7" s="151" t="s">
        <v>12</v>
      </c>
      <c r="I7" s="152" t="s">
        <v>194</v>
      </c>
      <c r="J7" s="269" t="s">
        <v>195</v>
      </c>
      <c r="K7" s="153" t="s">
        <v>12</v>
      </c>
      <c r="L7" s="857"/>
      <c r="M7" s="857"/>
      <c r="N7" s="857"/>
      <c r="O7" s="857"/>
      <c r="P7" s="860"/>
      <c r="Q7" s="862"/>
    </row>
    <row r="8" spans="1:17" s="117" customFormat="1" ht="18" customHeight="1" thickBot="1">
      <c r="A8" s="151" t="s">
        <v>22</v>
      </c>
      <c r="B8" s="151" t="s">
        <v>22</v>
      </c>
      <c r="C8" s="151" t="s">
        <v>22</v>
      </c>
      <c r="D8" s="151" t="s">
        <v>22</v>
      </c>
      <c r="E8" s="151" t="s">
        <v>22</v>
      </c>
      <c r="F8" s="151" t="s">
        <v>22</v>
      </c>
      <c r="G8" s="151" t="s">
        <v>22</v>
      </c>
      <c r="H8" s="151" t="s">
        <v>22</v>
      </c>
      <c r="I8" s="151" t="s">
        <v>22</v>
      </c>
      <c r="J8" s="151" t="s">
        <v>22</v>
      </c>
      <c r="K8" s="151" t="s">
        <v>22</v>
      </c>
      <c r="L8" s="151" t="s">
        <v>22</v>
      </c>
      <c r="M8" s="151" t="s">
        <v>22</v>
      </c>
      <c r="N8" s="151" t="s">
        <v>22</v>
      </c>
      <c r="O8" s="151" t="s">
        <v>22</v>
      </c>
      <c r="P8" s="151" t="s">
        <v>22</v>
      </c>
      <c r="Q8" s="151" t="s">
        <v>22</v>
      </c>
    </row>
    <row r="9" spans="1:17" s="117" customFormat="1" ht="16.5" thickBot="1">
      <c r="A9" s="280" t="s">
        <v>84</v>
      </c>
      <c r="B9" s="280" t="s">
        <v>85</v>
      </c>
      <c r="C9" s="280" t="s">
        <v>86</v>
      </c>
      <c r="D9" s="280" t="s">
        <v>87</v>
      </c>
      <c r="E9" s="280" t="s">
        <v>102</v>
      </c>
      <c r="F9" s="280" t="s">
        <v>103</v>
      </c>
      <c r="G9" s="280" t="s">
        <v>104</v>
      </c>
      <c r="H9" s="280" t="s">
        <v>105</v>
      </c>
      <c r="I9" s="280" t="s">
        <v>106</v>
      </c>
      <c r="J9" s="280" t="s">
        <v>107</v>
      </c>
      <c r="K9" s="280" t="s">
        <v>108</v>
      </c>
      <c r="L9" s="280" t="s">
        <v>109</v>
      </c>
      <c r="M9" s="280" t="s">
        <v>110</v>
      </c>
      <c r="N9" s="280" t="s">
        <v>111</v>
      </c>
      <c r="O9" s="281" t="s">
        <v>112</v>
      </c>
      <c r="P9" s="280" t="s">
        <v>113</v>
      </c>
      <c r="Q9" s="281" t="s">
        <v>114</v>
      </c>
    </row>
    <row r="10" spans="1:17" ht="16.5" thickBot="1">
      <c r="A10" s="282">
        <v>13</v>
      </c>
      <c r="B10" s="282">
        <v>8</v>
      </c>
      <c r="C10" s="282">
        <v>8</v>
      </c>
      <c r="D10" s="283">
        <v>356</v>
      </c>
      <c r="E10" s="282">
        <v>14</v>
      </c>
      <c r="F10" s="282">
        <v>8</v>
      </c>
      <c r="G10" s="282">
        <v>9</v>
      </c>
      <c r="H10" s="283">
        <v>626</v>
      </c>
      <c r="I10" s="282"/>
      <c r="J10" s="282"/>
      <c r="K10" s="283"/>
      <c r="L10" s="283">
        <v>17</v>
      </c>
      <c r="M10" s="283">
        <v>3</v>
      </c>
      <c r="N10" s="283">
        <v>30</v>
      </c>
      <c r="O10" s="283"/>
      <c r="P10" s="283"/>
      <c r="Q10" s="283"/>
    </row>
  </sheetData>
  <sheetProtection insertRows="0" deleteRows="0"/>
  <mergeCells count="13">
    <mergeCell ref="M5:M7"/>
    <mergeCell ref="N5:N7"/>
    <mergeCell ref="O5:Q5"/>
    <mergeCell ref="O6:O7"/>
    <mergeCell ref="P6:P7"/>
    <mergeCell ref="Q6:Q7"/>
    <mergeCell ref="A1:D1"/>
    <mergeCell ref="E1:L1"/>
    <mergeCell ref="A3:Q3"/>
    <mergeCell ref="A5:D6"/>
    <mergeCell ref="E5:H6"/>
    <mergeCell ref="I5:K6"/>
    <mergeCell ref="L5:L7"/>
  </mergeCells>
  <conditionalFormatting sqref="O10">
    <cfRule type="cellIs" priority="1" dxfId="0" operator="lessThan">
      <formula>P10+Q10</formula>
    </cfRule>
  </conditionalFormatting>
  <printOptions horizontalCentered="1"/>
  <pageMargins left="0.2362204724409449" right="0.2362204724409449" top="0.7480314960629921" bottom="0.7480314960629921" header="0" footer="0"/>
  <pageSetup orientation="landscape" paperSize="9" scale="56" r:id="rId2"/>
  <headerFooter>
    <oddHeader>&amp;L&amp;G&amp;R&amp;F</oddHeader>
    <oddFooter>&amp;LНаучен секретар (подпис):&amp;CДиректор (подпис и печат):&amp;Rстр. &amp;P от &amp;N &amp;A</oddFooter>
  </headerFooter>
  <legacyDrawingHF r:id="rId1"/>
</worksheet>
</file>

<file path=xl/worksheets/sheet26.xml><?xml version="1.0" encoding="utf-8"?>
<worksheet xmlns="http://schemas.openxmlformats.org/spreadsheetml/2006/main" xmlns:r="http://schemas.openxmlformats.org/officeDocument/2006/relationships">
  <dimension ref="A1:E32"/>
  <sheetViews>
    <sheetView showGridLines="0" zoomScale="70" zoomScaleNormal="70" zoomScalePageLayoutView="50" workbookViewId="0" topLeftCell="A1">
      <selection activeCell="C19" sqref="C19"/>
    </sheetView>
  </sheetViews>
  <sheetFormatPr defaultColWidth="9.140625" defaultRowHeight="15"/>
  <cols>
    <col min="1" max="1" width="28.421875" style="1" customWidth="1"/>
    <col min="2" max="2" width="52.140625" style="1" customWidth="1"/>
    <col min="3" max="3" width="49.00390625" style="1" customWidth="1"/>
    <col min="4" max="4" width="29.57421875" style="1" customWidth="1"/>
    <col min="5" max="5" width="48.28125" style="1" customWidth="1"/>
    <col min="6" max="16384" width="9.140625" style="1" customWidth="1"/>
  </cols>
  <sheetData>
    <row r="1" spans="1:5" s="2" customFormat="1" ht="18.75">
      <c r="A1" s="765" t="s">
        <v>58</v>
      </c>
      <c r="B1" s="765"/>
      <c r="C1" s="696" t="str">
        <f>[0]!Name</f>
        <v>Институт по микробиология "Стефан Ангелов"  - БАН</v>
      </c>
      <c r="D1" s="696"/>
      <c r="E1" s="696"/>
    </row>
    <row r="2" s="2" customFormat="1" ht="21.75" customHeight="1"/>
    <row r="3" spans="1:5" s="7" customFormat="1" ht="31.5" customHeight="1" thickBot="1">
      <c r="A3" s="766" t="s">
        <v>334</v>
      </c>
      <c r="B3" s="766"/>
      <c r="C3" s="766"/>
      <c r="D3" s="766"/>
      <c r="E3" s="766"/>
    </row>
    <row r="4" spans="1:5" s="75" customFormat="1" ht="114" customHeight="1" thickBot="1" thickTop="1">
      <c r="A4" s="74" t="s">
        <v>169</v>
      </c>
      <c r="B4" s="76" t="s">
        <v>24</v>
      </c>
      <c r="C4" s="31" t="s">
        <v>172</v>
      </c>
      <c r="D4" s="31" t="s">
        <v>25</v>
      </c>
      <c r="E4" s="32" t="s">
        <v>47</v>
      </c>
    </row>
    <row r="5" spans="1:5" s="6" customFormat="1" ht="15">
      <c r="A5" s="531" t="s">
        <v>84</v>
      </c>
      <c r="B5" s="532" t="s">
        <v>85</v>
      </c>
      <c r="C5" s="532" t="s">
        <v>86</v>
      </c>
      <c r="D5" s="532" t="s">
        <v>87</v>
      </c>
      <c r="E5" s="533" t="s">
        <v>102</v>
      </c>
    </row>
    <row r="6" spans="1:5" ht="132" customHeight="1">
      <c r="A6" s="399" t="s">
        <v>1178</v>
      </c>
      <c r="B6" s="217" t="s">
        <v>1236</v>
      </c>
      <c r="C6" s="217" t="s">
        <v>1145</v>
      </c>
      <c r="D6" s="400" t="s">
        <v>1144</v>
      </c>
      <c r="E6" s="224" t="s">
        <v>1143</v>
      </c>
    </row>
    <row r="7" spans="1:5" ht="301.5" customHeight="1">
      <c r="A7" s="407" t="s">
        <v>999</v>
      </c>
      <c r="B7" s="630" t="s">
        <v>1237</v>
      </c>
      <c r="C7" s="217" t="s">
        <v>1014</v>
      </c>
      <c r="D7" s="400" t="s">
        <v>1187</v>
      </c>
      <c r="E7" s="224" t="s">
        <v>1015</v>
      </c>
    </row>
    <row r="8" spans="1:5" ht="409.5" customHeight="1">
      <c r="A8" s="399" t="s">
        <v>1179</v>
      </c>
      <c r="B8" s="400" t="s">
        <v>1031</v>
      </c>
      <c r="C8" s="400" t="s">
        <v>1032</v>
      </c>
      <c r="D8" s="406" t="s">
        <v>1033</v>
      </c>
      <c r="E8" s="407" t="s">
        <v>1034</v>
      </c>
    </row>
    <row r="9" spans="1:5" ht="228">
      <c r="A9" s="399" t="s">
        <v>367</v>
      </c>
      <c r="B9" s="400" t="s">
        <v>1233</v>
      </c>
      <c r="C9" s="400" t="s">
        <v>1045</v>
      </c>
      <c r="D9" s="406"/>
      <c r="E9" s="407"/>
    </row>
    <row r="10" spans="1:5" ht="28.5">
      <c r="A10" s="399" t="s">
        <v>1188</v>
      </c>
      <c r="B10" s="217"/>
      <c r="C10" s="400" t="s">
        <v>1023</v>
      </c>
      <c r="D10" s="406"/>
      <c r="E10" s="407"/>
    </row>
    <row r="11" spans="1:5" ht="52.5" customHeight="1">
      <c r="A11" s="399" t="s">
        <v>1185</v>
      </c>
      <c r="B11" s="217" t="s">
        <v>1024</v>
      </c>
      <c r="C11" s="400" t="s">
        <v>1022</v>
      </c>
      <c r="D11" s="223" t="s">
        <v>1025</v>
      </c>
      <c r="E11" s="224"/>
    </row>
    <row r="12" spans="1:5" ht="58.5" customHeight="1">
      <c r="A12" s="399" t="s">
        <v>1184</v>
      </c>
      <c r="B12" s="400"/>
      <c r="C12" s="400" t="s">
        <v>1044</v>
      </c>
      <c r="D12" s="406"/>
      <c r="E12" s="407"/>
    </row>
    <row r="13" spans="1:5" ht="42.75">
      <c r="A13" s="399" t="s">
        <v>1133</v>
      </c>
      <c r="B13" s="400" t="s">
        <v>1035</v>
      </c>
      <c r="C13" s="400" t="s">
        <v>1036</v>
      </c>
      <c r="D13" s="406"/>
      <c r="E13" s="407"/>
    </row>
    <row r="14" spans="1:5" ht="57">
      <c r="A14" s="399" t="s">
        <v>931</v>
      </c>
      <c r="B14" s="400"/>
      <c r="C14" s="400" t="s">
        <v>932</v>
      </c>
      <c r="D14" s="406" t="s">
        <v>933</v>
      </c>
      <c r="E14" s="407"/>
    </row>
    <row r="15" spans="1:5" ht="143.25" thickBot="1">
      <c r="A15" s="399" t="s">
        <v>413</v>
      </c>
      <c r="B15" s="400" t="s">
        <v>925</v>
      </c>
      <c r="C15" s="400" t="s">
        <v>926</v>
      </c>
      <c r="D15" s="406"/>
      <c r="E15" s="406" t="s">
        <v>927</v>
      </c>
    </row>
    <row r="16" spans="1:5" ht="109.5" customHeight="1">
      <c r="A16" s="589" t="s">
        <v>1165</v>
      </c>
      <c r="B16" s="210" t="s">
        <v>1038</v>
      </c>
      <c r="C16" s="587" t="s">
        <v>1039</v>
      </c>
      <c r="D16" s="587"/>
      <c r="E16" s="587" t="s">
        <v>1040</v>
      </c>
    </row>
    <row r="17" spans="1:5" ht="57" customHeight="1">
      <c r="A17" s="399" t="s">
        <v>373</v>
      </c>
      <c r="B17" s="400"/>
      <c r="C17" s="400" t="s">
        <v>1042</v>
      </c>
      <c r="D17" s="406"/>
      <c r="E17" s="407"/>
    </row>
    <row r="18" spans="1:5" ht="48.75" customHeight="1">
      <c r="A18" s="399" t="s">
        <v>922</v>
      </c>
      <c r="B18" s="400" t="s">
        <v>923</v>
      </c>
      <c r="C18" s="400" t="s">
        <v>924</v>
      </c>
      <c r="D18" s="406"/>
      <c r="E18" s="407"/>
    </row>
    <row r="19" spans="1:5" ht="60" customHeight="1" thickBot="1">
      <c r="A19" s="399" t="s">
        <v>1006</v>
      </c>
      <c r="B19" s="400" t="s">
        <v>1231</v>
      </c>
      <c r="C19" s="400" t="s">
        <v>1232</v>
      </c>
      <c r="D19" s="406"/>
      <c r="E19" s="407" t="s">
        <v>1019</v>
      </c>
    </row>
    <row r="20" spans="1:5" ht="48" customHeight="1" thickBot="1">
      <c r="A20" s="584" t="s">
        <v>954</v>
      </c>
      <c r="B20" s="210" t="s">
        <v>1016</v>
      </c>
      <c r="C20" s="400" t="s">
        <v>1017</v>
      </c>
      <c r="D20" s="406"/>
      <c r="E20" s="400" t="s">
        <v>1018</v>
      </c>
    </row>
    <row r="21" spans="1:5" ht="81.75" customHeight="1">
      <c r="A21" s="584" t="s">
        <v>1183</v>
      </c>
      <c r="B21" s="210"/>
      <c r="C21" s="210" t="s">
        <v>1043</v>
      </c>
      <c r="D21" s="406"/>
      <c r="E21" s="224"/>
    </row>
    <row r="22" spans="1:5" ht="29.25" thickBot="1">
      <c r="A22" s="399" t="s">
        <v>397</v>
      </c>
      <c r="B22" s="400"/>
      <c r="C22" s="400" t="s">
        <v>1234</v>
      </c>
      <c r="D22" s="406"/>
      <c r="E22" s="407" t="s">
        <v>1037</v>
      </c>
    </row>
    <row r="23" spans="1:5" ht="401.25">
      <c r="A23" s="399" t="s">
        <v>1134</v>
      </c>
      <c r="B23" s="400" t="s">
        <v>1028</v>
      </c>
      <c r="C23" s="210" t="s">
        <v>1029</v>
      </c>
      <c r="D23" s="406"/>
      <c r="E23" s="588" t="s">
        <v>1030</v>
      </c>
    </row>
    <row r="24" spans="1:5" ht="50.25" customHeight="1">
      <c r="A24" s="399" t="s">
        <v>1009</v>
      </c>
      <c r="B24" s="400"/>
      <c r="C24" s="400" t="s">
        <v>1020</v>
      </c>
      <c r="D24" s="406"/>
      <c r="E24" s="407" t="s">
        <v>1021</v>
      </c>
    </row>
    <row r="25" spans="1:5" ht="71.25">
      <c r="A25" s="216" t="s">
        <v>447</v>
      </c>
      <c r="B25" s="217"/>
      <c r="C25" s="217" t="s">
        <v>928</v>
      </c>
      <c r="D25" s="223"/>
      <c r="E25" s="407"/>
    </row>
    <row r="26" spans="1:5" ht="99.75">
      <c r="A26" s="399" t="s">
        <v>934</v>
      </c>
      <c r="B26" s="400" t="s">
        <v>935</v>
      </c>
      <c r="C26" s="400" t="s">
        <v>1186</v>
      </c>
      <c r="D26" s="223"/>
      <c r="E26" s="224"/>
    </row>
    <row r="27" spans="1:5" ht="35.25" customHeight="1">
      <c r="A27" s="216" t="s">
        <v>466</v>
      </c>
      <c r="B27" s="217"/>
      <c r="C27" s="217" t="s">
        <v>936</v>
      </c>
      <c r="D27" s="223"/>
      <c r="E27" s="224"/>
    </row>
    <row r="28" spans="1:5" ht="45.75" customHeight="1">
      <c r="A28" s="399" t="s">
        <v>929</v>
      </c>
      <c r="B28" s="400"/>
      <c r="C28" s="400" t="s">
        <v>930</v>
      </c>
      <c r="D28" s="406"/>
      <c r="E28" s="224"/>
    </row>
    <row r="29" spans="1:5" ht="34.5" customHeight="1" thickBot="1">
      <c r="A29" s="399" t="s">
        <v>1182</v>
      </c>
      <c r="B29" s="400"/>
      <c r="C29" s="400" t="s">
        <v>1041</v>
      </c>
      <c r="D29" s="406"/>
      <c r="E29" s="407"/>
    </row>
    <row r="30" spans="1:5" ht="114">
      <c r="A30" s="584" t="s">
        <v>1181</v>
      </c>
      <c r="B30" s="210" t="s">
        <v>1026</v>
      </c>
      <c r="C30" s="210" t="s">
        <v>1027</v>
      </c>
      <c r="D30" s="587"/>
      <c r="E30" s="588"/>
    </row>
    <row r="31" spans="1:5" ht="15.75">
      <c r="A31" s="216"/>
      <c r="B31" s="217"/>
      <c r="C31" s="217"/>
      <c r="D31" s="223"/>
      <c r="E31" s="224"/>
    </row>
    <row r="32" spans="1:5" ht="16.5" customHeight="1" thickBot="1">
      <c r="A32" s="794" t="s">
        <v>182</v>
      </c>
      <c r="B32" s="795"/>
      <c r="C32" s="795"/>
      <c r="D32" s="795"/>
      <c r="E32" s="796"/>
    </row>
    <row r="33" ht="16.5" thickTop="1"/>
  </sheetData>
  <sheetProtection insertRows="0" deleteRows="0"/>
  <mergeCells count="4">
    <mergeCell ref="A1:B1"/>
    <mergeCell ref="A3:E3"/>
    <mergeCell ref="C1:E1"/>
    <mergeCell ref="A32:E32"/>
  </mergeCells>
  <printOptions horizontalCentered="1"/>
  <pageMargins left="0.2362204724409449" right="0.2362204724409449" top="0.7480314960629921" bottom="0.7480314960629921" header="0" footer="0"/>
  <pageSetup orientation="landscape" paperSize="9" scale="71" r:id="rId2"/>
  <headerFooter>
    <oddHeader>&amp;L&amp;G&amp;R&amp;F</oddHeader>
    <oddFooter>&amp;LНаучен секретар (подпис):&amp;CДиректор (подпис и печат):&amp;Rстр. &amp;P от &amp;N &amp;A</oddFooter>
  </headerFooter>
  <legacyDrawingHF r:id="rId1"/>
</worksheet>
</file>

<file path=xl/worksheets/sheet27.xml><?xml version="1.0" encoding="utf-8"?>
<worksheet xmlns="http://schemas.openxmlformats.org/spreadsheetml/2006/main" xmlns:r="http://schemas.openxmlformats.org/officeDocument/2006/relationships">
  <dimension ref="A1:E6"/>
  <sheetViews>
    <sheetView showGridLines="0" zoomScale="86" zoomScaleNormal="86" zoomScalePageLayoutView="50" workbookViewId="0" topLeftCell="A1">
      <selection activeCell="E13" sqref="E13"/>
    </sheetView>
  </sheetViews>
  <sheetFormatPr defaultColWidth="9.140625" defaultRowHeight="15"/>
  <cols>
    <col min="1" max="1" width="43.00390625" style="1" customWidth="1"/>
    <col min="2" max="2" width="38.140625" style="1" customWidth="1"/>
    <col min="3" max="3" width="49.00390625" style="1" customWidth="1"/>
    <col min="4" max="4" width="29.57421875" style="1" customWidth="1"/>
    <col min="5" max="5" width="48.28125" style="1" customWidth="1"/>
    <col min="6" max="16384" width="9.140625" style="1" customWidth="1"/>
  </cols>
  <sheetData>
    <row r="1" spans="1:5" s="2" customFormat="1" ht="18.75">
      <c r="A1" s="284" t="s">
        <v>58</v>
      </c>
      <c r="B1" s="278" t="str">
        <f>[0]!Name</f>
        <v>Институт по микробиология "Стефан Ангелов"  - БАН</v>
      </c>
      <c r="C1" s="286"/>
      <c r="D1" s="278"/>
      <c r="E1" s="279"/>
    </row>
    <row r="2" spans="4:5" s="2" customFormat="1" ht="21.75" customHeight="1">
      <c r="D2" s="285"/>
      <c r="E2" s="285"/>
    </row>
    <row r="3" spans="1:5" s="7" customFormat="1" ht="37.5" customHeight="1" thickBot="1">
      <c r="A3" s="872" t="s">
        <v>335</v>
      </c>
      <c r="B3" s="872"/>
      <c r="C3" s="872"/>
      <c r="D3" s="49"/>
      <c r="E3" s="49"/>
    </row>
    <row r="4" spans="1:3" ht="17.25" thickBot="1" thickTop="1">
      <c r="A4" s="74" t="s">
        <v>196</v>
      </c>
      <c r="B4" s="74" t="s">
        <v>197</v>
      </c>
      <c r="C4" s="367" t="s">
        <v>198</v>
      </c>
    </row>
    <row r="5" spans="1:3" ht="16.5" thickBot="1">
      <c r="A5" s="280" t="s">
        <v>84</v>
      </c>
      <c r="B5" s="280" t="s">
        <v>85</v>
      </c>
      <c r="C5" s="155" t="s">
        <v>86</v>
      </c>
    </row>
    <row r="6" spans="1:3" ht="16.5" thickBot="1">
      <c r="A6" s="300">
        <v>43</v>
      </c>
      <c r="B6" s="300">
        <v>25</v>
      </c>
      <c r="C6" s="368">
        <v>280</v>
      </c>
    </row>
  </sheetData>
  <sheetProtection insertRows="0" deleteRows="0"/>
  <mergeCells count="1">
    <mergeCell ref="A3:C3"/>
  </mergeCells>
  <printOptions horizontalCentered="1"/>
  <pageMargins left="0.2362204724409449" right="0.2362204724409449" top="0.7480314960629921" bottom="0.7480314960629921" header="0" footer="0"/>
  <pageSetup orientation="landscape" paperSize="9" scale="71" r:id="rId2"/>
  <headerFooter>
    <oddHeader>&amp;L&amp;G&amp;R&amp;F</oddHeader>
    <oddFooter>&amp;LНаучен секретар (подпис):&amp;CДиректор (подпис и печат):&amp;Rстр. &amp;P от &amp;N &amp;A</oddFooter>
  </headerFooter>
  <legacyDrawingHF r:id="rId1"/>
</worksheet>
</file>

<file path=xl/worksheets/sheet28.xml><?xml version="1.0" encoding="utf-8"?>
<worksheet xmlns="http://schemas.openxmlformats.org/spreadsheetml/2006/main" xmlns:r="http://schemas.openxmlformats.org/officeDocument/2006/relationships">
  <dimension ref="A1:D16"/>
  <sheetViews>
    <sheetView showGridLines="0" zoomScale="80" zoomScaleNormal="80" zoomScalePageLayoutView="60" workbookViewId="0" topLeftCell="A1">
      <selection activeCell="I10" sqref="I10"/>
    </sheetView>
  </sheetViews>
  <sheetFormatPr defaultColWidth="9.140625" defaultRowHeight="15"/>
  <cols>
    <col min="1" max="1" width="19.140625" style="1" customWidth="1"/>
    <col min="2" max="2" width="23.28125" style="1" customWidth="1"/>
    <col min="3" max="3" width="27.8515625" style="1" customWidth="1"/>
    <col min="4" max="4" width="75.140625" style="1" customWidth="1"/>
    <col min="5" max="16384" width="9.140625" style="1" customWidth="1"/>
  </cols>
  <sheetData>
    <row r="1" spans="1:4" s="83" customFormat="1" ht="16.5">
      <c r="A1" s="873" t="s">
        <v>58</v>
      </c>
      <c r="B1" s="873"/>
      <c r="C1" s="874" t="str">
        <f>[0]!Name</f>
        <v>Институт по микробиология "Стефан Ангелов"  - БАН</v>
      </c>
      <c r="D1" s="874"/>
    </row>
    <row r="2" s="2" customFormat="1" ht="21.75" customHeight="1"/>
    <row r="3" spans="1:4" s="7" customFormat="1" ht="57.75" customHeight="1">
      <c r="A3" s="766" t="s">
        <v>336</v>
      </c>
      <c r="B3" s="766"/>
      <c r="C3" s="766"/>
      <c r="D3" s="766"/>
    </row>
    <row r="4" spans="1:4" s="7" customFormat="1" ht="14.25" customHeight="1" thickBot="1">
      <c r="A4" s="881" t="s">
        <v>199</v>
      </c>
      <c r="B4" s="881"/>
      <c r="C4" s="882"/>
      <c r="D4" s="882"/>
    </row>
    <row r="5" spans="1:4" s="7" customFormat="1" ht="13.5" customHeight="1" thickBot="1" thickTop="1">
      <c r="A5" s="288" t="s">
        <v>17</v>
      </c>
      <c r="B5" s="289" t="s">
        <v>18</v>
      </c>
      <c r="C5" s="287"/>
      <c r="D5" s="287"/>
    </row>
    <row r="6" spans="1:4" s="7" customFormat="1" ht="12" customHeight="1">
      <c r="A6" s="294" t="s">
        <v>200</v>
      </c>
      <c r="B6" s="294" t="s">
        <v>201</v>
      </c>
      <c r="C6" s="287"/>
      <c r="D6" s="287"/>
    </row>
    <row r="7" spans="1:4" s="7" customFormat="1" ht="26.25" customHeight="1" thickBot="1">
      <c r="A7" s="287"/>
      <c r="B7" s="287"/>
      <c r="C7" s="287"/>
      <c r="D7" s="287"/>
    </row>
    <row r="8" spans="1:4" ht="18.75" customHeight="1" thickBot="1" thickTop="1">
      <c r="A8" s="875" t="s">
        <v>16</v>
      </c>
      <c r="B8" s="876"/>
      <c r="C8" s="877" t="s">
        <v>230</v>
      </c>
      <c r="D8" s="879" t="s">
        <v>4</v>
      </c>
    </row>
    <row r="9" spans="1:4" ht="74.25" customHeight="1" thickBot="1">
      <c r="A9" s="81" t="s">
        <v>229</v>
      </c>
      <c r="B9" s="82" t="s">
        <v>228</v>
      </c>
      <c r="C9" s="878"/>
      <c r="D9" s="880"/>
    </row>
    <row r="10" spans="1:4" ht="16.5" thickBot="1">
      <c r="A10" s="156" t="s">
        <v>84</v>
      </c>
      <c r="B10" s="157" t="s">
        <v>85</v>
      </c>
      <c r="C10" s="158" t="s">
        <v>86</v>
      </c>
      <c r="D10" s="159" t="s">
        <v>87</v>
      </c>
    </row>
    <row r="11" spans="1:4" s="12" customFormat="1" ht="45.75" customHeight="1" thickTop="1">
      <c r="A11" s="569" t="s">
        <v>1048</v>
      </c>
      <c r="B11" s="570" t="s">
        <v>640</v>
      </c>
      <c r="C11" s="536" t="s">
        <v>1046</v>
      </c>
      <c r="D11" s="547" t="s">
        <v>1047</v>
      </c>
    </row>
    <row r="12" spans="1:4" s="12" customFormat="1" ht="36" customHeight="1">
      <c r="A12" s="534" t="s">
        <v>1053</v>
      </c>
      <c r="B12" s="535" t="s">
        <v>676</v>
      </c>
      <c r="C12" s="536" t="s">
        <v>1046</v>
      </c>
      <c r="D12" s="547" t="s">
        <v>1238</v>
      </c>
    </row>
    <row r="13" spans="1:4" s="12" customFormat="1" ht="26.25" customHeight="1">
      <c r="A13" s="569" t="s">
        <v>645</v>
      </c>
      <c r="B13" s="570" t="s">
        <v>646</v>
      </c>
      <c r="C13" s="571" t="s">
        <v>647</v>
      </c>
      <c r="D13" s="572" t="s">
        <v>648</v>
      </c>
    </row>
    <row r="14" spans="1:4" s="12" customFormat="1" ht="34.5" customHeight="1">
      <c r="A14" s="590" t="s">
        <v>1049</v>
      </c>
      <c r="B14" s="535" t="s">
        <v>1050</v>
      </c>
      <c r="C14" s="540" t="s">
        <v>1051</v>
      </c>
      <c r="D14" s="536" t="s">
        <v>1052</v>
      </c>
    </row>
    <row r="15" spans="1:4" s="12" customFormat="1" ht="26.25" customHeight="1">
      <c r="A15" s="292"/>
      <c r="B15" s="293"/>
      <c r="C15" s="290"/>
      <c r="D15" s="291"/>
    </row>
    <row r="16" spans="1:4" s="12" customFormat="1" ht="15.75" customHeight="1" thickBot="1">
      <c r="A16" s="794" t="s">
        <v>182</v>
      </c>
      <c r="B16" s="795"/>
      <c r="C16" s="795"/>
      <c r="D16" s="796"/>
    </row>
    <row r="17" s="12" customFormat="1" ht="15" thickTop="1"/>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sheetData>
  <sheetProtection insertRows="0" deleteRows="0"/>
  <mergeCells count="8">
    <mergeCell ref="A16:D16"/>
    <mergeCell ref="A1:B1"/>
    <mergeCell ref="A3:D3"/>
    <mergeCell ref="C1:D1"/>
    <mergeCell ref="A8:B8"/>
    <mergeCell ref="C8:C9"/>
    <mergeCell ref="D8:D9"/>
    <mergeCell ref="A4:D4"/>
  </mergeCells>
  <printOptions horizontalCentered="1"/>
  <pageMargins left="0.2362204724409449" right="0.2362204724409449" top="0.9448818897637796" bottom="0.7480314960629921" header="0" footer="0"/>
  <pageSetup orientation="landscape" paperSize="9" scale="90" r:id="rId2"/>
  <headerFooter>
    <oddHeader>&amp;L&amp;G&amp;R&amp;F</oddHeader>
    <oddFooter>&amp;LНаучен секретар (подпис):&amp;CДиректор (подпис и печат):&amp;Rстр. &amp;P от &amp;N &amp;A</oddFooter>
  </headerFooter>
  <legacyDrawingHF r:id="rId1"/>
</worksheet>
</file>

<file path=xl/worksheets/sheet29.xml><?xml version="1.0" encoding="utf-8"?>
<worksheet xmlns="http://schemas.openxmlformats.org/spreadsheetml/2006/main" xmlns:r="http://schemas.openxmlformats.org/officeDocument/2006/relationships">
  <dimension ref="A1:D15"/>
  <sheetViews>
    <sheetView showGridLines="0" zoomScale="80" zoomScaleNormal="80" zoomScalePageLayoutView="60" workbookViewId="0" topLeftCell="A3">
      <selection activeCell="E29" sqref="E29"/>
    </sheetView>
  </sheetViews>
  <sheetFormatPr defaultColWidth="9.140625" defaultRowHeight="15"/>
  <cols>
    <col min="1" max="1" width="16.57421875" style="1" customWidth="1"/>
    <col min="2" max="2" width="22.7109375" style="1" customWidth="1"/>
    <col min="3" max="3" width="27.8515625" style="1" customWidth="1"/>
    <col min="4" max="4" width="75.140625" style="1" customWidth="1"/>
    <col min="5" max="16384" width="9.140625" style="1" customWidth="1"/>
  </cols>
  <sheetData>
    <row r="1" spans="1:4" s="83" customFormat="1" ht="16.5">
      <c r="A1" s="873" t="s">
        <v>58</v>
      </c>
      <c r="B1" s="873"/>
      <c r="C1" s="874" t="str">
        <f>[0]!Name</f>
        <v>Институт по микробиология "Стефан Ангелов"  - БАН</v>
      </c>
      <c r="D1" s="874"/>
    </row>
    <row r="2" s="2" customFormat="1" ht="21.75" customHeight="1"/>
    <row r="3" spans="1:4" s="7" customFormat="1" ht="54" customHeight="1">
      <c r="A3" s="766" t="s">
        <v>337</v>
      </c>
      <c r="B3" s="766"/>
      <c r="C3" s="766"/>
      <c r="D3" s="766"/>
    </row>
    <row r="4" spans="1:4" s="7" customFormat="1" ht="14.25" customHeight="1" thickBot="1">
      <c r="A4" s="881" t="s">
        <v>199</v>
      </c>
      <c r="B4" s="881"/>
      <c r="C4" s="882"/>
      <c r="D4" s="882"/>
    </row>
    <row r="5" spans="1:4" s="7" customFormat="1" ht="13.5" customHeight="1" thickBot="1" thickTop="1">
      <c r="A5" s="288" t="s">
        <v>17</v>
      </c>
      <c r="B5" s="289" t="s">
        <v>18</v>
      </c>
      <c r="C5" s="287"/>
      <c r="D5" s="287"/>
    </row>
    <row r="6" spans="1:4" s="7" customFormat="1" ht="12" customHeight="1">
      <c r="A6" s="294" t="s">
        <v>200</v>
      </c>
      <c r="B6" s="294" t="s">
        <v>201</v>
      </c>
      <c r="C6" s="287"/>
      <c r="D6" s="287"/>
    </row>
    <row r="7" spans="1:4" s="7" customFormat="1" ht="30.75" customHeight="1" thickBot="1">
      <c r="A7" s="268"/>
      <c r="B7" s="268"/>
      <c r="C7" s="268"/>
      <c r="D7" s="268"/>
    </row>
    <row r="8" spans="1:4" ht="18.75" customHeight="1" thickBot="1" thickTop="1">
      <c r="A8" s="875" t="s">
        <v>16</v>
      </c>
      <c r="B8" s="876"/>
      <c r="C8" s="877" t="s">
        <v>173</v>
      </c>
      <c r="D8" s="879" t="s">
        <v>4</v>
      </c>
    </row>
    <row r="9" spans="1:4" ht="42" customHeight="1" thickBot="1">
      <c r="A9" s="81" t="s">
        <v>17</v>
      </c>
      <c r="B9" s="82" t="s">
        <v>18</v>
      </c>
      <c r="C9" s="878"/>
      <c r="D9" s="880"/>
    </row>
    <row r="10" spans="1:4" ht="16.5" thickBot="1">
      <c r="A10" s="77" t="s">
        <v>84</v>
      </c>
      <c r="B10" s="78" t="s">
        <v>85</v>
      </c>
      <c r="C10" s="79" t="s">
        <v>86</v>
      </c>
      <c r="D10" s="80" t="s">
        <v>87</v>
      </c>
    </row>
    <row r="11" spans="1:4" s="12" customFormat="1" ht="37.5" customHeight="1" thickTop="1">
      <c r="A11" s="534" t="s">
        <v>1054</v>
      </c>
      <c r="B11" s="535" t="s">
        <v>1055</v>
      </c>
      <c r="C11" s="536" t="s">
        <v>641</v>
      </c>
      <c r="D11" s="547" t="s">
        <v>1056</v>
      </c>
    </row>
    <row r="12" spans="1:4" s="12" customFormat="1" ht="29.25" customHeight="1">
      <c r="A12" s="537" t="s">
        <v>642</v>
      </c>
      <c r="B12" s="538" t="s">
        <v>643</v>
      </c>
      <c r="C12" s="536" t="s">
        <v>641</v>
      </c>
      <c r="D12" s="539" t="s">
        <v>644</v>
      </c>
    </row>
    <row r="13" spans="1:4" s="12" customFormat="1" ht="18" customHeight="1">
      <c r="A13" s="537"/>
      <c r="B13" s="538"/>
      <c r="C13" s="536"/>
      <c r="D13" s="539"/>
    </row>
    <row r="14" spans="1:4" s="12" customFormat="1" ht="14.25">
      <c r="A14" s="292"/>
      <c r="B14" s="293"/>
      <c r="C14" s="290"/>
      <c r="D14" s="291"/>
    </row>
    <row r="15" spans="1:4" s="12" customFormat="1" ht="15.75" thickBot="1">
      <c r="A15" s="794" t="s">
        <v>182</v>
      </c>
      <c r="B15" s="795"/>
      <c r="C15" s="795"/>
      <c r="D15" s="796"/>
    </row>
    <row r="16" s="12" customFormat="1" ht="15" thickTop="1"/>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sheetData>
  <sheetProtection insertRows="0" deleteRows="0"/>
  <mergeCells count="8">
    <mergeCell ref="A15:D15"/>
    <mergeCell ref="A1:B1"/>
    <mergeCell ref="C1:D1"/>
    <mergeCell ref="A3:D3"/>
    <mergeCell ref="A8:B8"/>
    <mergeCell ref="C8:C9"/>
    <mergeCell ref="D8:D9"/>
    <mergeCell ref="A4:D4"/>
  </mergeCell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xml><?xml version="1.0" encoding="utf-8"?>
<worksheet xmlns="http://schemas.openxmlformats.org/spreadsheetml/2006/main" xmlns:r="http://schemas.openxmlformats.org/officeDocument/2006/relationships">
  <dimension ref="A1:X16"/>
  <sheetViews>
    <sheetView showGridLines="0" zoomScale="80" zoomScaleNormal="80" zoomScalePageLayoutView="80" workbookViewId="0" topLeftCell="B2">
      <selection activeCell="O9" sqref="O9:O10"/>
    </sheetView>
  </sheetViews>
  <sheetFormatPr defaultColWidth="9.140625" defaultRowHeight="15"/>
  <cols>
    <col min="1" max="1" width="44.421875" style="1" customWidth="1"/>
    <col min="2" max="2" width="12.28125" style="1" customWidth="1"/>
    <col min="3" max="3" width="13.8515625" style="1" customWidth="1"/>
    <col min="4" max="6" width="9.140625" style="1" customWidth="1"/>
    <col min="7" max="7" width="7.7109375" style="1" customWidth="1"/>
    <col min="8" max="8" width="13.7109375" style="35" customWidth="1"/>
    <col min="9" max="9" width="13.57421875" style="35" customWidth="1"/>
    <col min="10" max="16384" width="9.140625" style="1" customWidth="1"/>
  </cols>
  <sheetData>
    <row r="1" spans="1:24" s="27" customFormat="1" ht="22.5" customHeight="1" hidden="1">
      <c r="A1" s="28" t="s">
        <v>58</v>
      </c>
      <c r="B1" s="696" t="str">
        <f>[0]!Name</f>
        <v>Институт по микробиология "Стефан Ангелов"  - БАН</v>
      </c>
      <c r="C1" s="696"/>
      <c r="D1" s="696"/>
      <c r="E1" s="696"/>
      <c r="F1" s="696"/>
      <c r="G1" s="696"/>
      <c r="H1" s="696"/>
      <c r="I1" s="696"/>
      <c r="J1" s="26"/>
      <c r="K1" s="26"/>
      <c r="L1" s="26"/>
      <c r="M1" s="26"/>
      <c r="N1" s="26"/>
      <c r="O1" s="26"/>
      <c r="P1" s="26"/>
      <c r="Q1" s="26"/>
      <c r="R1" s="26"/>
      <c r="S1" s="26"/>
      <c r="T1" s="26"/>
      <c r="U1" s="26"/>
      <c r="V1" s="26"/>
      <c r="W1" s="26"/>
      <c r="X1" s="26"/>
    </row>
    <row r="2" spans="1:9" s="7" customFormat="1" ht="27.75" customHeight="1">
      <c r="A2" s="28" t="s">
        <v>58</v>
      </c>
      <c r="B2" s="696" t="str">
        <f>[1]!Name</f>
        <v>Институт по микробиология "Стефан Ангелов"  - БАН</v>
      </c>
      <c r="C2" s="696"/>
      <c r="D2" s="696"/>
      <c r="E2" s="696"/>
      <c r="F2" s="696"/>
      <c r="G2" s="696"/>
      <c r="H2" s="696"/>
      <c r="I2" s="696"/>
    </row>
    <row r="3" spans="1:9" s="7" customFormat="1" ht="54.75" customHeight="1">
      <c r="A3" s="25"/>
      <c r="B3" s="25"/>
      <c r="C3" s="25"/>
      <c r="D3" s="25"/>
      <c r="H3" s="34"/>
      <c r="I3" s="34"/>
    </row>
    <row r="4" spans="1:9" s="7" customFormat="1" ht="30" customHeight="1" hidden="1" thickBot="1">
      <c r="A4" s="697" t="s">
        <v>1214</v>
      </c>
      <c r="B4" s="697"/>
      <c r="C4" s="697"/>
      <c r="D4" s="697"/>
      <c r="E4" s="697"/>
      <c r="F4" s="697"/>
      <c r="G4" s="697"/>
      <c r="H4" s="697"/>
      <c r="I4" s="697"/>
    </row>
    <row r="5" spans="1:9" s="7" customFormat="1" ht="53.25" customHeight="1" thickBot="1">
      <c r="A5" s="33"/>
      <c r="B5" s="33"/>
      <c r="C5" s="33"/>
      <c r="D5" s="33"/>
      <c r="E5" s="33"/>
      <c r="F5" s="33"/>
      <c r="H5" s="34"/>
      <c r="I5" s="34"/>
    </row>
    <row r="6" spans="8:9" s="7" customFormat="1" ht="18" customHeight="1" thickTop="1">
      <c r="H6" s="640" t="s">
        <v>92</v>
      </c>
      <c r="I6" s="645" t="s">
        <v>93</v>
      </c>
    </row>
    <row r="7" spans="8:9" s="7" customFormat="1" ht="36" customHeight="1" thickBot="1">
      <c r="H7" s="646" t="s">
        <v>88</v>
      </c>
      <c r="I7" s="647" t="s">
        <v>88</v>
      </c>
    </row>
    <row r="8" spans="1:9" s="7" customFormat="1" ht="45.75" customHeight="1" thickTop="1">
      <c r="A8" s="708" t="s">
        <v>89</v>
      </c>
      <c r="B8" s="709"/>
      <c r="C8" s="709"/>
      <c r="D8" s="709"/>
      <c r="E8" s="709"/>
      <c r="F8" s="709"/>
      <c r="G8" s="710"/>
      <c r="H8" s="648">
        <v>84</v>
      </c>
      <c r="I8" s="649">
        <v>35</v>
      </c>
    </row>
    <row r="9" spans="1:9" s="7" customFormat="1" ht="36" customHeight="1">
      <c r="A9" s="711" t="s">
        <v>1215</v>
      </c>
      <c r="B9" s="712"/>
      <c r="C9" s="712"/>
      <c r="D9" s="712"/>
      <c r="E9" s="712"/>
      <c r="F9" s="712"/>
      <c r="G9" s="713"/>
      <c r="H9" s="650">
        <v>65</v>
      </c>
      <c r="I9" s="651">
        <v>28</v>
      </c>
    </row>
    <row r="10" spans="1:9" s="7" customFormat="1" ht="36" customHeight="1">
      <c r="A10" s="701" t="s">
        <v>90</v>
      </c>
      <c r="B10" s="694"/>
      <c r="C10" s="694"/>
      <c r="D10" s="694"/>
      <c r="E10" s="694"/>
      <c r="F10" s="694"/>
      <c r="G10" s="695"/>
      <c r="H10" s="650">
        <v>26</v>
      </c>
      <c r="I10" s="651">
        <v>18</v>
      </c>
    </row>
    <row r="11" spans="1:9" s="7" customFormat="1" ht="36" customHeight="1">
      <c r="A11" s="693" t="s">
        <v>48</v>
      </c>
      <c r="B11" s="694"/>
      <c r="C11" s="694"/>
      <c r="D11" s="694"/>
      <c r="E11" s="694"/>
      <c r="F11" s="694"/>
      <c r="G11" s="695"/>
      <c r="H11" s="650">
        <v>7</v>
      </c>
      <c r="I11" s="651">
        <v>8</v>
      </c>
    </row>
    <row r="12" spans="1:9" s="7" customFormat="1" ht="36" customHeight="1">
      <c r="A12" s="701" t="s">
        <v>91</v>
      </c>
      <c r="B12" s="694"/>
      <c r="C12" s="694"/>
      <c r="D12" s="694"/>
      <c r="E12" s="694"/>
      <c r="F12" s="694"/>
      <c r="G12" s="695"/>
      <c r="H12" s="650">
        <v>18</v>
      </c>
      <c r="I12" s="651">
        <v>0</v>
      </c>
    </row>
    <row r="13" spans="1:9" s="7" customFormat="1" ht="36" customHeight="1">
      <c r="A13" s="702" t="s">
        <v>95</v>
      </c>
      <c r="B13" s="703"/>
      <c r="C13" s="703"/>
      <c r="D13" s="703"/>
      <c r="E13" s="703"/>
      <c r="F13" s="703"/>
      <c r="G13" s="704"/>
      <c r="H13" s="650">
        <v>42</v>
      </c>
      <c r="I13" s="651">
        <v>13</v>
      </c>
    </row>
    <row r="14" spans="1:9" s="7" customFormat="1" ht="26.25" customHeight="1" thickBot="1">
      <c r="A14" s="705" t="s">
        <v>297</v>
      </c>
      <c r="B14" s="706"/>
      <c r="C14" s="706"/>
      <c r="D14" s="706"/>
      <c r="E14" s="706"/>
      <c r="F14" s="706"/>
      <c r="G14" s="707"/>
      <c r="H14" s="652">
        <v>1356</v>
      </c>
      <c r="I14" s="653"/>
    </row>
    <row r="15" spans="1:9" s="7" customFormat="1" ht="19.5" thickBot="1" thickTop="1">
      <c r="A15" s="698" t="s">
        <v>94</v>
      </c>
      <c r="B15" s="699"/>
      <c r="C15" s="699"/>
      <c r="D15" s="699"/>
      <c r="E15" s="699"/>
      <c r="F15" s="699"/>
      <c r="G15" s="700"/>
      <c r="H15" s="654">
        <f>SUM(H8,H10:H12)</f>
        <v>135</v>
      </c>
      <c r="I15" s="655">
        <f>SUM(I8,I10:I12)</f>
        <v>61</v>
      </c>
    </row>
    <row r="16" spans="8:9" s="7" customFormat="1" ht="15.75" thickTop="1">
      <c r="H16" s="34"/>
      <c r="I16" s="34"/>
    </row>
  </sheetData>
  <sheetProtection selectLockedCells="1"/>
  <mergeCells count="11">
    <mergeCell ref="A10:G10"/>
    <mergeCell ref="A11:G11"/>
    <mergeCell ref="B2:I2"/>
    <mergeCell ref="A4:I4"/>
    <mergeCell ref="A15:G15"/>
    <mergeCell ref="B1:I1"/>
    <mergeCell ref="A12:G12"/>
    <mergeCell ref="A13:G13"/>
    <mergeCell ref="A14:G14"/>
    <mergeCell ref="A8:G8"/>
    <mergeCell ref="A9:G9"/>
  </mergeCells>
  <conditionalFormatting sqref="H7">
    <cfRule type="expression" priority="6" dxfId="0">
      <formula>H7&lt;H8</formula>
    </cfRule>
  </conditionalFormatting>
  <conditionalFormatting sqref="I7">
    <cfRule type="expression" priority="5" dxfId="0">
      <formula>I7&lt;I8</formula>
    </cfRule>
  </conditionalFormatting>
  <conditionalFormatting sqref="H7">
    <cfRule type="expression" priority="4" dxfId="0">
      <formula>H7&lt;H8</formula>
    </cfRule>
  </conditionalFormatting>
  <conditionalFormatting sqref="I7">
    <cfRule type="expression" priority="3" dxfId="0">
      <formula>I7&lt;I8</formula>
    </cfRule>
  </conditionalFormatting>
  <conditionalFormatting sqref="H8">
    <cfRule type="expression" priority="2" dxfId="0">
      <formula>H8&lt;H9</formula>
    </cfRule>
  </conditionalFormatting>
  <conditionalFormatting sqref="I8">
    <cfRule type="expression" priority="1" dxfId="0">
      <formula>I8&lt;I9</formula>
    </cfRule>
  </conditionalFormatting>
  <dataValidations count="2">
    <dataValidation type="whole" operator="lessThanOrEqual" showInputMessage="1" showErrorMessage="1" errorTitle="g" error="Броят на тези публикации трябва да е по по-малък или равен на горния брой." sqref="H9">
      <formula1>H8</formula1>
    </dataValidation>
    <dataValidation type="whole" operator="lessThanOrEqual" showInputMessage="1" showErrorMessage="1" error="Броят на тези публикации трябва да е по по-малък или равен на горния брой." sqref="I9">
      <formula1>I8</formula1>
    </dataValidation>
  </dataValidations>
  <printOptions horizontalCentered="1"/>
  <pageMargins left="0.2362204724409449" right="0.2362204724409449" top="0.7480314960629921"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0.xml><?xml version="1.0" encoding="utf-8"?>
<worksheet xmlns="http://schemas.openxmlformats.org/spreadsheetml/2006/main" xmlns:r="http://schemas.openxmlformats.org/officeDocument/2006/relationships">
  <dimension ref="A1:E39"/>
  <sheetViews>
    <sheetView showGridLines="0" zoomScale="86" zoomScaleNormal="86" zoomScalePageLayoutView="60" workbookViewId="0" topLeftCell="A1">
      <selection activeCell="E26" sqref="E26"/>
    </sheetView>
  </sheetViews>
  <sheetFormatPr defaultColWidth="9.140625" defaultRowHeight="15"/>
  <cols>
    <col min="1" max="1" width="17.421875" style="1" customWidth="1"/>
    <col min="2" max="2" width="22.28125" style="1" customWidth="1"/>
    <col min="3" max="3" width="27.140625" style="1" customWidth="1"/>
    <col min="4" max="4" width="32.140625" style="1" customWidth="1"/>
    <col min="5" max="5" width="113.140625" style="1" customWidth="1"/>
    <col min="6" max="16384" width="9.140625" style="1" customWidth="1"/>
  </cols>
  <sheetData>
    <row r="1" spans="1:5" s="83" customFormat="1" ht="16.5">
      <c r="A1" s="873" t="s">
        <v>58</v>
      </c>
      <c r="B1" s="873"/>
      <c r="C1" s="874" t="str">
        <f>[0]!Name</f>
        <v>Институт по микробиология "Стефан Ангелов"  - БАН</v>
      </c>
      <c r="D1" s="874"/>
      <c r="E1" s="874"/>
    </row>
    <row r="2" s="2" customFormat="1" ht="21.75" customHeight="1"/>
    <row r="3" spans="1:5" s="7" customFormat="1" ht="62.25" customHeight="1">
      <c r="A3" s="766" t="s">
        <v>338</v>
      </c>
      <c r="B3" s="766"/>
      <c r="C3" s="766"/>
      <c r="D3" s="766"/>
      <c r="E3" s="766"/>
    </row>
    <row r="4" spans="1:5" s="7" customFormat="1" ht="14.25" customHeight="1" thickBot="1">
      <c r="A4" s="882" t="s">
        <v>199</v>
      </c>
      <c r="B4" s="882"/>
      <c r="C4" s="882"/>
      <c r="D4" s="882"/>
      <c r="E4" s="882"/>
    </row>
    <row r="5" spans="1:4" s="7" customFormat="1" ht="13.5" customHeight="1" thickBot="1">
      <c r="A5" s="288" t="s">
        <v>17</v>
      </c>
      <c r="B5" s="289" t="s">
        <v>18</v>
      </c>
      <c r="C5" s="287"/>
      <c r="D5" s="287"/>
    </row>
    <row r="6" spans="1:4" s="7" customFormat="1" ht="12" customHeight="1">
      <c r="A6" s="294" t="s">
        <v>200</v>
      </c>
      <c r="B6" s="294" t="s">
        <v>201</v>
      </c>
      <c r="C6" s="287"/>
      <c r="D6" s="287"/>
    </row>
    <row r="7" spans="1:4" s="299" customFormat="1" ht="7.5" customHeight="1">
      <c r="A7" s="298"/>
      <c r="B7" s="298"/>
      <c r="C7" s="296"/>
      <c r="D7" s="296"/>
    </row>
    <row r="8" spans="1:5" s="297" customFormat="1" ht="12" customHeight="1">
      <c r="A8" s="888" t="s">
        <v>231</v>
      </c>
      <c r="B8" s="888"/>
      <c r="C8" s="888"/>
      <c r="D8" s="888"/>
      <c r="E8" s="888"/>
    </row>
    <row r="9" spans="1:5" s="7" customFormat="1" ht="26.25" customHeight="1" thickBot="1">
      <c r="A9" s="268"/>
      <c r="B9" s="268"/>
      <c r="C9" s="268"/>
      <c r="D9" s="268"/>
      <c r="E9" s="268"/>
    </row>
    <row r="10" spans="1:5" ht="18.75" customHeight="1" thickBot="1" thickTop="1">
      <c r="A10" s="875" t="s">
        <v>16</v>
      </c>
      <c r="B10" s="876"/>
      <c r="C10" s="877" t="s">
        <v>173</v>
      </c>
      <c r="D10" s="886" t="s">
        <v>45</v>
      </c>
      <c r="E10" s="879" t="s">
        <v>174</v>
      </c>
    </row>
    <row r="11" spans="1:5" ht="24" customHeight="1" thickBot="1">
      <c r="A11" s="81" t="s">
        <v>17</v>
      </c>
      <c r="B11" s="82" t="s">
        <v>18</v>
      </c>
      <c r="C11" s="878"/>
      <c r="D11" s="887"/>
      <c r="E11" s="880"/>
    </row>
    <row r="12" spans="1:5" ht="16.5" thickBot="1">
      <c r="A12" s="77" t="s">
        <v>84</v>
      </c>
      <c r="B12" s="78" t="s">
        <v>85</v>
      </c>
      <c r="C12" s="79" t="s">
        <v>86</v>
      </c>
      <c r="D12" s="79" t="s">
        <v>87</v>
      </c>
      <c r="E12" s="84" t="s">
        <v>102</v>
      </c>
    </row>
    <row r="13" spans="1:5" s="12" customFormat="1" ht="39.75" customHeight="1" thickTop="1">
      <c r="A13" s="534" t="s">
        <v>1103</v>
      </c>
      <c r="B13" s="535" t="s">
        <v>680</v>
      </c>
      <c r="C13" s="536" t="s">
        <v>1104</v>
      </c>
      <c r="D13" s="591" t="s">
        <v>1105</v>
      </c>
      <c r="E13" s="547" t="s">
        <v>1106</v>
      </c>
    </row>
    <row r="14" spans="1:5" s="12" customFormat="1" ht="45.75" customHeight="1">
      <c r="A14" s="534" t="s">
        <v>1255</v>
      </c>
      <c r="B14" s="535" t="s">
        <v>1256</v>
      </c>
      <c r="C14" s="536" t="s">
        <v>1257</v>
      </c>
      <c r="D14" s="591" t="s">
        <v>1258</v>
      </c>
      <c r="E14" s="547" t="s">
        <v>1259</v>
      </c>
    </row>
    <row r="15" spans="1:5" s="12" customFormat="1" ht="30.75" customHeight="1">
      <c r="A15" s="534" t="s">
        <v>1057</v>
      </c>
      <c r="B15" s="535" t="s">
        <v>1058</v>
      </c>
      <c r="C15" s="536" t="s">
        <v>1059</v>
      </c>
      <c r="D15" s="591" t="s">
        <v>1060</v>
      </c>
      <c r="E15" s="547" t="s">
        <v>1061</v>
      </c>
    </row>
    <row r="16" spans="1:5" s="12" customFormat="1" ht="68.25" customHeight="1">
      <c r="A16" s="534" t="s">
        <v>1062</v>
      </c>
      <c r="B16" s="535" t="s">
        <v>1063</v>
      </c>
      <c r="C16" s="536" t="s">
        <v>1064</v>
      </c>
      <c r="D16" s="591" t="s">
        <v>1065</v>
      </c>
      <c r="E16" s="547" t="s">
        <v>1066</v>
      </c>
    </row>
    <row r="17" spans="1:5" s="12" customFormat="1" ht="80.25" customHeight="1">
      <c r="A17" s="534" t="s">
        <v>1091</v>
      </c>
      <c r="B17" s="535" t="s">
        <v>1063</v>
      </c>
      <c r="C17" s="536" t="s">
        <v>1092</v>
      </c>
      <c r="D17" s="591" t="s">
        <v>1093</v>
      </c>
      <c r="E17" s="547" t="s">
        <v>1265</v>
      </c>
    </row>
    <row r="18" spans="1:5" s="12" customFormat="1" ht="77.25" customHeight="1">
      <c r="A18" s="534" t="s">
        <v>1067</v>
      </c>
      <c r="B18" s="535" t="s">
        <v>643</v>
      </c>
      <c r="C18" s="536" t="s">
        <v>641</v>
      </c>
      <c r="D18" s="591" t="s">
        <v>1068</v>
      </c>
      <c r="E18" s="547" t="s">
        <v>1069</v>
      </c>
    </row>
    <row r="19" spans="1:5" s="12" customFormat="1" ht="58.5" customHeight="1">
      <c r="A19" s="534" t="s">
        <v>1146</v>
      </c>
      <c r="B19" s="535" t="s">
        <v>643</v>
      </c>
      <c r="C19" s="536" t="s">
        <v>1147</v>
      </c>
      <c r="D19" s="591" t="s">
        <v>1148</v>
      </c>
      <c r="E19" s="547" t="s">
        <v>1149</v>
      </c>
    </row>
    <row r="20" spans="1:5" s="12" customFormat="1" ht="48.75" customHeight="1">
      <c r="A20" s="534" t="s">
        <v>1251</v>
      </c>
      <c r="B20" s="535" t="s">
        <v>643</v>
      </c>
      <c r="C20" s="536" t="s">
        <v>1252</v>
      </c>
      <c r="D20" s="591" t="s">
        <v>1253</v>
      </c>
      <c r="E20" s="547" t="s">
        <v>1254</v>
      </c>
    </row>
    <row r="21" spans="1:5" s="12" customFormat="1" ht="66.75" customHeight="1">
      <c r="A21" s="534" t="s">
        <v>1091</v>
      </c>
      <c r="B21" s="535" t="s">
        <v>643</v>
      </c>
      <c r="C21" s="536" t="s">
        <v>647</v>
      </c>
      <c r="D21" s="591" t="s">
        <v>1171</v>
      </c>
      <c r="E21" s="547" t="s">
        <v>1172</v>
      </c>
    </row>
    <row r="22" spans="1:5" s="12" customFormat="1" ht="49.5" customHeight="1">
      <c r="A22" s="534" t="s">
        <v>1262</v>
      </c>
      <c r="B22" s="535" t="s">
        <v>1260</v>
      </c>
      <c r="C22" s="536" t="s">
        <v>1261</v>
      </c>
      <c r="D22" s="591" t="s">
        <v>1263</v>
      </c>
      <c r="E22" s="547" t="s">
        <v>1264</v>
      </c>
    </row>
    <row r="23" spans="1:5" s="12" customFormat="1" ht="49.5" customHeight="1">
      <c r="A23" s="534" t="s">
        <v>1070</v>
      </c>
      <c r="B23" s="535" t="s">
        <v>1071</v>
      </c>
      <c r="C23" s="536" t="s">
        <v>1072</v>
      </c>
      <c r="D23" s="591" t="s">
        <v>1073</v>
      </c>
      <c r="E23" s="547" t="s">
        <v>1074</v>
      </c>
    </row>
    <row r="24" spans="1:5" s="12" customFormat="1" ht="84.75" customHeight="1">
      <c r="A24" s="534" t="s">
        <v>1094</v>
      </c>
      <c r="B24" s="535" t="s">
        <v>678</v>
      </c>
      <c r="C24" s="536" t="s">
        <v>1095</v>
      </c>
      <c r="D24" s="591" t="s">
        <v>1096</v>
      </c>
      <c r="E24" s="547" t="s">
        <v>1266</v>
      </c>
    </row>
    <row r="25" spans="1:5" s="12" customFormat="1" ht="42.75">
      <c r="A25" s="534" t="s">
        <v>679</v>
      </c>
      <c r="B25" s="535" t="s">
        <v>678</v>
      </c>
      <c r="C25" s="536" t="s">
        <v>677</v>
      </c>
      <c r="D25" s="591" t="s">
        <v>1102</v>
      </c>
      <c r="E25" s="547" t="s">
        <v>1173</v>
      </c>
    </row>
    <row r="26" spans="1:5" s="12" customFormat="1" ht="55.5" customHeight="1">
      <c r="A26" s="534" t="s">
        <v>670</v>
      </c>
      <c r="B26" s="535" t="s">
        <v>671</v>
      </c>
      <c r="C26" s="536" t="s">
        <v>672</v>
      </c>
      <c r="D26" s="591" t="s">
        <v>1175</v>
      </c>
      <c r="E26" s="548" t="s">
        <v>1176</v>
      </c>
    </row>
    <row r="27" spans="1:5" s="12" customFormat="1" ht="51.75" customHeight="1">
      <c r="A27" s="534" t="s">
        <v>1097</v>
      </c>
      <c r="B27" s="535" t="s">
        <v>671</v>
      </c>
      <c r="C27" s="536" t="s">
        <v>1098</v>
      </c>
      <c r="D27" s="591" t="s">
        <v>1099</v>
      </c>
      <c r="E27" s="547" t="s">
        <v>1100</v>
      </c>
    </row>
    <row r="28" spans="1:5" s="12" customFormat="1" ht="45" customHeight="1">
      <c r="A28" s="534" t="s">
        <v>675</v>
      </c>
      <c r="B28" s="535" t="s">
        <v>676</v>
      </c>
      <c r="C28" s="536" t="s">
        <v>674</v>
      </c>
      <c r="D28" s="591" t="s">
        <v>1277</v>
      </c>
      <c r="E28" s="547" t="s">
        <v>1169</v>
      </c>
    </row>
    <row r="29" spans="1:5" s="12" customFormat="1" ht="56.25" customHeight="1">
      <c r="A29" s="534" t="s">
        <v>1075</v>
      </c>
      <c r="B29" s="535" t="s">
        <v>646</v>
      </c>
      <c r="C29" s="536" t="s">
        <v>1076</v>
      </c>
      <c r="D29" s="591" t="s">
        <v>1077</v>
      </c>
      <c r="E29" s="547" t="s">
        <v>1078</v>
      </c>
    </row>
    <row r="30" spans="1:5" s="12" customFormat="1" ht="291" customHeight="1">
      <c r="A30" s="534" t="s">
        <v>1101</v>
      </c>
      <c r="B30" s="535" t="s">
        <v>646</v>
      </c>
      <c r="C30" s="536" t="s">
        <v>647</v>
      </c>
      <c r="D30" s="591" t="s">
        <v>648</v>
      </c>
      <c r="E30" s="547" t="s">
        <v>1177</v>
      </c>
    </row>
    <row r="31" spans="1:5" s="12" customFormat="1" ht="68.25" customHeight="1">
      <c r="A31" s="534" t="s">
        <v>1079</v>
      </c>
      <c r="B31" s="535" t="s">
        <v>646</v>
      </c>
      <c r="C31" s="536" t="s">
        <v>1080</v>
      </c>
      <c r="D31" s="591" t="s">
        <v>1081</v>
      </c>
      <c r="E31" s="547" t="s">
        <v>1174</v>
      </c>
    </row>
    <row r="32" spans="1:5" s="12" customFormat="1" ht="71.25" customHeight="1">
      <c r="A32" s="534" t="s">
        <v>1082</v>
      </c>
      <c r="B32" s="535" t="s">
        <v>646</v>
      </c>
      <c r="C32" s="536" t="s">
        <v>1080</v>
      </c>
      <c r="D32" s="591" t="s">
        <v>1083</v>
      </c>
      <c r="E32" s="547" t="s">
        <v>1170</v>
      </c>
    </row>
    <row r="33" spans="1:5" s="12" customFormat="1" ht="42.75">
      <c r="A33" s="534" t="s">
        <v>1084</v>
      </c>
      <c r="B33" s="535" t="s">
        <v>646</v>
      </c>
      <c r="C33" s="536" t="s">
        <v>1080</v>
      </c>
      <c r="D33" s="591" t="s">
        <v>1085</v>
      </c>
      <c r="E33" s="547" t="s">
        <v>1086</v>
      </c>
    </row>
    <row r="34" spans="1:5" s="12" customFormat="1" ht="128.25">
      <c r="A34" s="534" t="s">
        <v>1087</v>
      </c>
      <c r="B34" s="535" t="s">
        <v>1050</v>
      </c>
      <c r="C34" s="536" t="s">
        <v>1088</v>
      </c>
      <c r="D34" s="591" t="s">
        <v>1052</v>
      </c>
      <c r="E34" s="547" t="s">
        <v>1168</v>
      </c>
    </row>
    <row r="35" spans="1:5" s="12" customFormat="1" ht="57">
      <c r="A35" s="534" t="s">
        <v>1089</v>
      </c>
      <c r="B35" s="535" t="s">
        <v>1050</v>
      </c>
      <c r="C35" s="536" t="s">
        <v>1080</v>
      </c>
      <c r="D35" s="591" t="s">
        <v>1090</v>
      </c>
      <c r="E35" s="547" t="s">
        <v>1066</v>
      </c>
    </row>
    <row r="36" spans="1:5" s="12" customFormat="1" ht="14.25">
      <c r="A36" s="534"/>
      <c r="B36" s="535"/>
      <c r="C36" s="536"/>
      <c r="D36" s="591"/>
      <c r="E36" s="547"/>
    </row>
    <row r="37" spans="1:5" s="12" customFormat="1" ht="14.25">
      <c r="A37" s="534"/>
      <c r="B37" s="535"/>
      <c r="C37" s="536"/>
      <c r="D37" s="591"/>
      <c r="E37" s="547"/>
    </row>
    <row r="38" spans="1:5" s="12" customFormat="1" ht="14.25">
      <c r="A38" s="292"/>
      <c r="B38" s="293"/>
      <c r="C38" s="290"/>
      <c r="D38" s="295"/>
      <c r="E38" s="291"/>
    </row>
    <row r="39" spans="1:5" s="12" customFormat="1" ht="15.75" customHeight="1">
      <c r="A39" s="883" t="s">
        <v>182</v>
      </c>
      <c r="B39" s="884"/>
      <c r="C39" s="884"/>
      <c r="D39" s="884"/>
      <c r="E39" s="885"/>
    </row>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sheetData>
  <sheetProtection insertRows="0" deleteRows="0"/>
  <mergeCells count="10">
    <mergeCell ref="A39:E39"/>
    <mergeCell ref="A1:B1"/>
    <mergeCell ref="C1:E1"/>
    <mergeCell ref="A3:E3"/>
    <mergeCell ref="A10:B10"/>
    <mergeCell ref="C10:C11"/>
    <mergeCell ref="E10:E11"/>
    <mergeCell ref="D10:D11"/>
    <mergeCell ref="A4:E4"/>
    <mergeCell ref="A8:E8"/>
  </mergeCell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1.xml><?xml version="1.0" encoding="utf-8"?>
<worksheet xmlns="http://schemas.openxmlformats.org/spreadsheetml/2006/main" xmlns:r="http://schemas.openxmlformats.org/officeDocument/2006/relationships">
  <dimension ref="A1:F5"/>
  <sheetViews>
    <sheetView showGridLines="0" zoomScale="80" zoomScaleNormal="80" zoomScalePageLayoutView="60" workbookViewId="0" topLeftCell="A1">
      <selection activeCell="F17" sqref="F16:F17"/>
    </sheetView>
  </sheetViews>
  <sheetFormatPr defaultColWidth="9.140625" defaultRowHeight="15"/>
  <cols>
    <col min="1" max="1" width="25.28125" style="1" customWidth="1"/>
    <col min="2" max="2" width="19.00390625" style="1" customWidth="1"/>
    <col min="3" max="3" width="30.00390625" style="1" customWidth="1"/>
    <col min="4" max="4" width="32.140625" style="1" customWidth="1"/>
    <col min="5" max="5" width="42.57421875" style="1" customWidth="1"/>
    <col min="6" max="16384" width="9.140625" style="1" customWidth="1"/>
  </cols>
  <sheetData>
    <row r="1" spans="1:6" s="83" customFormat="1" ht="16.5">
      <c r="A1" s="90" t="s">
        <v>232</v>
      </c>
      <c r="B1" s="318" t="s">
        <v>233</v>
      </c>
      <c r="C1" s="874" t="str">
        <f>[0]!Name</f>
        <v>Институт по микробиология "Стефан Ангелов"  - БАН</v>
      </c>
      <c r="D1" s="874"/>
      <c r="E1" s="874"/>
      <c r="F1" s="874"/>
    </row>
    <row r="2" s="2" customFormat="1" ht="21.75" customHeight="1"/>
    <row r="3" spans="1:4" s="7" customFormat="1" ht="74.25" customHeight="1">
      <c r="A3" s="766" t="s">
        <v>339</v>
      </c>
      <c r="B3" s="766"/>
      <c r="C3" s="766"/>
      <c r="D3" s="766"/>
    </row>
    <row r="4" spans="1:3" ht="15.75">
      <c r="A4" s="363" t="s">
        <v>202</v>
      </c>
      <c r="B4" s="364" t="s">
        <v>203</v>
      </c>
      <c r="C4" s="365" t="s">
        <v>204</v>
      </c>
    </row>
    <row r="5" spans="1:3" ht="16.5" thickBot="1">
      <c r="A5" s="379">
        <v>23</v>
      </c>
      <c r="B5" s="379">
        <v>61</v>
      </c>
      <c r="C5" s="379">
        <v>160</v>
      </c>
    </row>
    <row r="6" s="12" customFormat="1" ht="15" thickTop="1"/>
    <row r="7" s="12" customFormat="1" ht="14.25"/>
    <row r="8" s="12" customFormat="1" ht="14.25"/>
    <row r="9" s="12" customFormat="1" ht="14.25"/>
    <row r="10" s="12" customFormat="1" ht="14.25"/>
    <row r="11" s="12" customFormat="1" ht="14.25"/>
    <row r="12" s="12" customFormat="1" ht="14.25"/>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sheetData>
  <sheetProtection insertRows="0" deleteRows="0"/>
  <mergeCells count="2">
    <mergeCell ref="C1:F1"/>
    <mergeCell ref="A3:D3"/>
  </mergeCell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2.xml><?xml version="1.0" encoding="utf-8"?>
<worksheet xmlns="http://schemas.openxmlformats.org/spreadsheetml/2006/main" xmlns:r="http://schemas.openxmlformats.org/officeDocument/2006/relationships">
  <dimension ref="A1:E16"/>
  <sheetViews>
    <sheetView showGridLines="0" zoomScale="80" zoomScaleNormal="80" zoomScalePageLayoutView="60" workbookViewId="0" topLeftCell="A1">
      <selection activeCell="E11" sqref="E11"/>
    </sheetView>
  </sheetViews>
  <sheetFormatPr defaultColWidth="9.140625" defaultRowHeight="15"/>
  <cols>
    <col min="1" max="1" width="18.140625" style="1" customWidth="1"/>
    <col min="2" max="2" width="20.421875" style="1" customWidth="1"/>
    <col min="3" max="3" width="27.8515625" style="1" customWidth="1"/>
    <col min="4" max="4" width="34.00390625" style="1" customWidth="1"/>
    <col min="5" max="5" width="42.57421875" style="1" customWidth="1"/>
    <col min="6" max="16384" width="9.140625" style="1" customWidth="1"/>
  </cols>
  <sheetData>
    <row r="1" spans="1:5" s="83" customFormat="1" ht="16.5">
      <c r="A1" s="873" t="s">
        <v>58</v>
      </c>
      <c r="B1" s="873"/>
      <c r="C1" s="874" t="str">
        <f>[0]!Name</f>
        <v>Институт по микробиология "Стефан Ангелов"  - БАН</v>
      </c>
      <c r="D1" s="874"/>
      <c r="E1" s="874"/>
    </row>
    <row r="2" s="2" customFormat="1" ht="21.75" customHeight="1"/>
    <row r="3" spans="1:5" s="7" customFormat="1" ht="51" customHeight="1">
      <c r="A3" s="766" t="s">
        <v>210</v>
      </c>
      <c r="B3" s="766"/>
      <c r="C3" s="766"/>
      <c r="D3" s="766"/>
      <c r="E3" s="766"/>
    </row>
    <row r="4" spans="1:5" s="7" customFormat="1" ht="14.25" customHeight="1" thickBot="1">
      <c r="A4" s="882" t="s">
        <v>199</v>
      </c>
      <c r="B4" s="882"/>
      <c r="C4" s="882"/>
      <c r="D4" s="882"/>
      <c r="E4" s="882"/>
    </row>
    <row r="5" spans="1:4" s="7" customFormat="1" ht="13.5" customHeight="1" thickBot="1">
      <c r="A5" s="288" t="s">
        <v>17</v>
      </c>
      <c r="B5" s="289" t="s">
        <v>18</v>
      </c>
      <c r="C5" s="287"/>
      <c r="D5" s="287"/>
    </row>
    <row r="6" spans="1:4" s="7" customFormat="1" ht="12" customHeight="1">
      <c r="A6" s="294" t="s">
        <v>200</v>
      </c>
      <c r="B6" s="294" t="s">
        <v>201</v>
      </c>
      <c r="C6" s="287"/>
      <c r="D6" s="287"/>
    </row>
    <row r="7" spans="1:5" s="7" customFormat="1" ht="28.5" customHeight="1" thickBot="1">
      <c r="A7" s="268"/>
      <c r="B7" s="268"/>
      <c r="C7" s="268"/>
      <c r="D7" s="268"/>
      <c r="E7" s="268"/>
    </row>
    <row r="8" spans="1:5" ht="18.75" customHeight="1" thickBot="1" thickTop="1">
      <c r="A8" s="875" t="s">
        <v>16</v>
      </c>
      <c r="B8" s="876"/>
      <c r="C8" s="877" t="s">
        <v>173</v>
      </c>
      <c r="D8" s="886" t="s">
        <v>4</v>
      </c>
      <c r="E8" s="879" t="s">
        <v>175</v>
      </c>
    </row>
    <row r="9" spans="1:5" ht="24" customHeight="1" thickBot="1">
      <c r="A9" s="81" t="s">
        <v>17</v>
      </c>
      <c r="B9" s="82" t="s">
        <v>18</v>
      </c>
      <c r="C9" s="878"/>
      <c r="D9" s="887"/>
      <c r="E9" s="880"/>
    </row>
    <row r="10" spans="1:5" ht="16.5" thickBot="1">
      <c r="A10" s="77" t="s">
        <v>84</v>
      </c>
      <c r="B10" s="78" t="s">
        <v>85</v>
      </c>
      <c r="C10" s="79" t="s">
        <v>86</v>
      </c>
      <c r="D10" s="79" t="s">
        <v>87</v>
      </c>
      <c r="E10" s="84" t="s">
        <v>102</v>
      </c>
    </row>
    <row r="11" spans="1:5" s="12" customFormat="1" ht="57.75" thickTop="1">
      <c r="A11" s="592" t="s">
        <v>1107</v>
      </c>
      <c r="B11" s="593" t="s">
        <v>646</v>
      </c>
      <c r="C11" s="550" t="s">
        <v>1108</v>
      </c>
      <c r="D11" s="663" t="s">
        <v>1240</v>
      </c>
      <c r="E11" s="543" t="s">
        <v>1241</v>
      </c>
    </row>
    <row r="12" spans="1:5" s="12" customFormat="1" ht="14.25">
      <c r="A12" s="301"/>
      <c r="B12" s="302"/>
      <c r="C12" s="225"/>
      <c r="D12" s="226"/>
      <c r="E12" s="227"/>
    </row>
    <row r="13" spans="1:5" s="12" customFormat="1" ht="14.25">
      <c r="A13" s="301"/>
      <c r="B13" s="302"/>
      <c r="C13" s="225"/>
      <c r="D13" s="226"/>
      <c r="E13" s="227"/>
    </row>
    <row r="14" spans="1:5" s="12" customFormat="1" ht="14.25">
      <c r="A14" s="303"/>
      <c r="B14" s="304"/>
      <c r="C14" s="228"/>
      <c r="D14" s="229"/>
      <c r="E14" s="230"/>
    </row>
    <row r="15" spans="1:5" s="12" customFormat="1" ht="14.25">
      <c r="A15" s="303"/>
      <c r="B15" s="304"/>
      <c r="C15" s="228"/>
      <c r="D15" s="229"/>
      <c r="E15" s="230"/>
    </row>
    <row r="16" spans="1:5" s="12" customFormat="1" ht="15">
      <c r="A16" s="883" t="s">
        <v>182</v>
      </c>
      <c r="B16" s="884"/>
      <c r="C16" s="884"/>
      <c r="D16" s="884"/>
      <c r="E16" s="885"/>
    </row>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sheetData>
  <sheetProtection insertRows="0" deleteRows="0"/>
  <mergeCells count="9">
    <mergeCell ref="A16:E16"/>
    <mergeCell ref="A1:B1"/>
    <mergeCell ref="C1:E1"/>
    <mergeCell ref="A3:E3"/>
    <mergeCell ref="A8:B8"/>
    <mergeCell ref="C8:C9"/>
    <mergeCell ref="D8:D9"/>
    <mergeCell ref="E8:E9"/>
    <mergeCell ref="A4:E4"/>
  </mergeCell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3.xml><?xml version="1.0" encoding="utf-8"?>
<worksheet xmlns="http://schemas.openxmlformats.org/spreadsheetml/2006/main" xmlns:r="http://schemas.openxmlformats.org/officeDocument/2006/relationships">
  <dimension ref="A1:D21"/>
  <sheetViews>
    <sheetView showGridLines="0" zoomScale="106" zoomScaleNormal="106" zoomScalePageLayoutView="60" workbookViewId="0" topLeftCell="A10">
      <selection activeCell="A15" sqref="A15:D15"/>
    </sheetView>
  </sheetViews>
  <sheetFormatPr defaultColWidth="9.140625" defaultRowHeight="15"/>
  <cols>
    <col min="1" max="1" width="39.57421875" style="1" customWidth="1"/>
    <col min="2" max="2" width="31.00390625" style="1" customWidth="1"/>
    <col min="3" max="3" width="37.7109375" style="1" customWidth="1"/>
    <col min="4" max="4" width="17.28125" style="1" customWidth="1"/>
    <col min="5" max="16384" width="9.140625" style="1" customWidth="1"/>
  </cols>
  <sheetData>
    <row r="1" spans="1:4" s="83" customFormat="1" ht="15.75" customHeight="1">
      <c r="A1" s="90" t="s">
        <v>58</v>
      </c>
      <c r="B1" s="891" t="str">
        <f>[0]!Name</f>
        <v>Институт по микробиология "Стефан Ангелов"  - БАН</v>
      </c>
      <c r="C1" s="891"/>
      <c r="D1" s="891"/>
    </row>
    <row r="2" s="2" customFormat="1" ht="1.5" customHeight="1" hidden="1"/>
    <row r="3" spans="1:3" s="2" customFormat="1" ht="20.25" customHeight="1">
      <c r="A3" s="766" t="s">
        <v>176</v>
      </c>
      <c r="B3" s="766"/>
      <c r="C3" s="766"/>
    </row>
    <row r="4" spans="1:3" s="7" customFormat="1" ht="48" customHeight="1">
      <c r="A4" s="697" t="s">
        <v>177</v>
      </c>
      <c r="B4" s="697"/>
      <c r="C4" s="697"/>
    </row>
    <row r="5" spans="1:3" s="7" customFormat="1" ht="52.5" customHeight="1" thickBot="1">
      <c r="A5" s="820" t="s">
        <v>340</v>
      </c>
      <c r="B5" s="820"/>
      <c r="C5" s="820"/>
    </row>
    <row r="6" spans="1:4" ht="18.75" customHeight="1" thickBot="1" thickTop="1">
      <c r="A6" s="892" t="s">
        <v>38</v>
      </c>
      <c r="B6" s="893"/>
      <c r="C6" s="893"/>
      <c r="D6" s="894"/>
    </row>
    <row r="7" spans="1:4" s="87" customFormat="1" ht="55.5" customHeight="1" thickBot="1" thickTop="1">
      <c r="A7" s="88" t="s">
        <v>26</v>
      </c>
      <c r="B7" s="89" t="s">
        <v>27</v>
      </c>
      <c r="C7" s="89" t="s">
        <v>28</v>
      </c>
      <c r="D7" s="86" t="s">
        <v>263</v>
      </c>
    </row>
    <row r="8" spans="1:4" ht="16.5" thickBot="1">
      <c r="A8" s="77" t="s">
        <v>84</v>
      </c>
      <c r="B8" s="78" t="s">
        <v>85</v>
      </c>
      <c r="C8" s="78" t="s">
        <v>86</v>
      </c>
      <c r="D8" s="84" t="s">
        <v>87</v>
      </c>
    </row>
    <row r="9" spans="1:4" s="12" customFormat="1" ht="51.75" customHeight="1" thickTop="1">
      <c r="A9" s="600" t="s">
        <v>1216</v>
      </c>
      <c r="B9" s="595" t="s">
        <v>1217</v>
      </c>
      <c r="C9" s="595" t="s">
        <v>1218</v>
      </c>
      <c r="D9" s="543">
        <v>2009</v>
      </c>
    </row>
    <row r="10" spans="1:4" s="12" customFormat="1" ht="39" customHeight="1">
      <c r="A10" s="600" t="s">
        <v>1219</v>
      </c>
      <c r="B10" s="595" t="s">
        <v>1217</v>
      </c>
      <c r="C10" s="595" t="s">
        <v>1220</v>
      </c>
      <c r="D10" s="543">
        <v>2010</v>
      </c>
    </row>
    <row r="11" spans="1:4" s="12" customFormat="1" ht="63.75" customHeight="1">
      <c r="A11" s="596" t="s">
        <v>1111</v>
      </c>
      <c r="B11" s="597" t="s">
        <v>1112</v>
      </c>
      <c r="C11" s="597" t="s">
        <v>1113</v>
      </c>
      <c r="D11" s="598">
        <v>2010</v>
      </c>
    </row>
    <row r="12" spans="1:4" s="12" customFormat="1" ht="48.75" customHeight="1" thickBot="1">
      <c r="A12" s="594" t="s">
        <v>1109</v>
      </c>
      <c r="B12" s="595" t="s">
        <v>1110</v>
      </c>
      <c r="C12" s="595" t="s">
        <v>1267</v>
      </c>
      <c r="D12" s="543">
        <v>2011</v>
      </c>
    </row>
    <row r="13" spans="1:4" s="12" customFormat="1" ht="34.5" customHeight="1" thickBot="1">
      <c r="A13" s="596" t="s">
        <v>1114</v>
      </c>
      <c r="B13" s="595" t="s">
        <v>1115</v>
      </c>
      <c r="C13" s="550" t="s">
        <v>1116</v>
      </c>
      <c r="D13" s="599">
        <v>2013</v>
      </c>
    </row>
    <row r="14" spans="1:4" s="12" customFormat="1" ht="45.75" customHeight="1" thickBot="1">
      <c r="A14" s="596" t="s">
        <v>1114</v>
      </c>
      <c r="B14" s="595" t="s">
        <v>1117</v>
      </c>
      <c r="C14" s="550" t="s">
        <v>1118</v>
      </c>
      <c r="D14" s="599">
        <v>2013</v>
      </c>
    </row>
    <row r="15" spans="1:4" s="12" customFormat="1" ht="43.5" customHeight="1">
      <c r="A15" s="600" t="s">
        <v>1268</v>
      </c>
      <c r="B15" s="595" t="s">
        <v>1269</v>
      </c>
      <c r="C15" s="595" t="s">
        <v>1271</v>
      </c>
      <c r="D15" s="665">
        <v>2013</v>
      </c>
    </row>
    <row r="16" spans="1:4" s="12" customFormat="1" ht="14.25">
      <c r="A16" s="231"/>
      <c r="B16" s="232"/>
      <c r="C16" s="232"/>
      <c r="D16" s="227"/>
    </row>
    <row r="17" spans="1:4" s="12" customFormat="1" ht="14.25">
      <c r="A17" s="231"/>
      <c r="B17" s="232"/>
      <c r="C17" s="232"/>
      <c r="D17" s="227"/>
    </row>
    <row r="18" spans="1:4" s="12" customFormat="1" ht="14.25">
      <c r="A18" s="233"/>
      <c r="B18" s="234"/>
      <c r="C18" s="234"/>
      <c r="D18" s="230"/>
    </row>
    <row r="19" spans="1:4" s="12" customFormat="1" ht="14.25">
      <c r="A19" s="233"/>
      <c r="B19" s="234"/>
      <c r="C19" s="234"/>
      <c r="D19" s="230"/>
    </row>
    <row r="20" spans="1:4" s="12" customFormat="1" ht="14.25">
      <c r="A20" s="233"/>
      <c r="B20" s="234"/>
      <c r="C20" s="234"/>
      <c r="D20" s="230"/>
    </row>
    <row r="21" spans="1:4" s="12" customFormat="1" ht="15.75" customHeight="1">
      <c r="A21" s="889" t="s">
        <v>182</v>
      </c>
      <c r="B21" s="890"/>
      <c r="C21" s="890"/>
      <c r="D21" s="890"/>
    </row>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sheetData>
  <sheetProtection insertRows="0" deleteRows="0"/>
  <mergeCells count="6">
    <mergeCell ref="A21:D21"/>
    <mergeCell ref="B1:D1"/>
    <mergeCell ref="A4:C4"/>
    <mergeCell ref="A3:C3"/>
    <mergeCell ref="A5:C5"/>
    <mergeCell ref="A6:D6"/>
  </mergeCells>
  <conditionalFormatting sqref="B9:B20">
    <cfRule type="expression" priority="37" dxfId="0">
      <formula>AND(COUNTBLANK($A9)=0,COUNTBLANK($B9)=1)</formula>
    </cfRule>
  </conditionalFormatting>
  <conditionalFormatting sqref="C9:C20">
    <cfRule type="expression" priority="33" dxfId="0">
      <formula>AND(COUNTBLANK($B9)=0,COUNTBLANK($C9)=1)</formula>
    </cfRule>
    <cfRule type="expression" priority="36" dxfId="0">
      <formula>AND(COUNTBLANK($A9)=0,COUNTBLANK($C9)=1)</formula>
    </cfRule>
  </conditionalFormatting>
  <conditionalFormatting sqref="D9:D20">
    <cfRule type="expression" priority="32" dxfId="0">
      <formula>AND(COUNTBLANK($B9)=0,COUNTBLANK($D9)=1)</formula>
    </cfRule>
    <cfRule type="expression" priority="35" dxfId="0">
      <formula>AND(COUNTBLANK($A9)=0,COUNTBLANK($D9)=1)</formula>
    </cfRule>
  </conditionalFormatting>
  <conditionalFormatting sqref="A9:A20">
    <cfRule type="expression" priority="34" dxfId="0">
      <formula>AND(COUNTBLANK($B9)=0,COUNTBLANK($A9)=1)</formula>
    </cfRule>
  </conditionalFormatting>
  <conditionalFormatting sqref="B12">
    <cfRule type="expression" priority="31" dxfId="0">
      <formula>AND(COUNTBLANK($A12)=0,COUNTBLANK($B12)=1)</formula>
    </cfRule>
  </conditionalFormatting>
  <conditionalFormatting sqref="C12">
    <cfRule type="expression" priority="29" dxfId="0">
      <formula>AND(COUNTBLANK($B12)=0,COUNTBLANK($C12)=1)</formula>
    </cfRule>
    <cfRule type="expression" priority="30" dxfId="0">
      <formula>AND(COUNTBLANK($A12)=0,COUNTBLANK($C12)=1)</formula>
    </cfRule>
  </conditionalFormatting>
  <conditionalFormatting sqref="D12">
    <cfRule type="expression" priority="27" dxfId="0">
      <formula>AND(COUNTBLANK($B12)=0,COUNTBLANK($D12)=1)</formula>
    </cfRule>
    <cfRule type="expression" priority="28" dxfId="0">
      <formula>AND(COUNTBLANK($A12)=0,COUNTBLANK($D12)=1)</formula>
    </cfRule>
  </conditionalFormatting>
  <conditionalFormatting sqref="A12">
    <cfRule type="expression" priority="26" dxfId="0">
      <formula>AND(COUNTBLANK($B12)=0,COUNTBLANK($A12)=1)</formula>
    </cfRule>
  </conditionalFormatting>
  <conditionalFormatting sqref="B12">
    <cfRule type="expression" priority="25" dxfId="0">
      <formula>AND(COUNTBLANK($A12)=0,COUNTBLANK($B12)=1)</formula>
    </cfRule>
  </conditionalFormatting>
  <conditionalFormatting sqref="C12">
    <cfRule type="expression" priority="23" dxfId="0">
      <formula>AND(COUNTBLANK($B12)=0,COUNTBLANK($C12)=1)</formula>
    </cfRule>
    <cfRule type="expression" priority="24" dxfId="0">
      <formula>AND(COUNTBLANK($A12)=0,COUNTBLANK($C12)=1)</formula>
    </cfRule>
  </conditionalFormatting>
  <conditionalFormatting sqref="D12">
    <cfRule type="expression" priority="21" dxfId="0">
      <formula>AND(COUNTBLANK($B12)=0,COUNTBLANK($D12)=1)</formula>
    </cfRule>
    <cfRule type="expression" priority="22" dxfId="0">
      <formula>AND(COUNTBLANK($A12)=0,COUNTBLANK($D12)=1)</formula>
    </cfRule>
  </conditionalFormatting>
  <conditionalFormatting sqref="B9:B11">
    <cfRule type="expression" priority="20" dxfId="0">
      <formula>AND(COUNTBLANK($A9)=0,COUNTBLANK($B9)=1)</formula>
    </cfRule>
  </conditionalFormatting>
  <conditionalFormatting sqref="C9:C11">
    <cfRule type="expression" priority="18" dxfId="0">
      <formula>AND(COUNTBLANK($B9)=0,COUNTBLANK($C9)=1)</formula>
    </cfRule>
    <cfRule type="expression" priority="19" dxfId="0">
      <formula>AND(COUNTBLANK($A9)=0,COUNTBLANK($C9)=1)</formula>
    </cfRule>
  </conditionalFormatting>
  <conditionalFormatting sqref="D9:D11">
    <cfRule type="expression" priority="16" dxfId="0">
      <formula>AND(COUNTBLANK($B9)=0,COUNTBLANK($D9)=1)</formula>
    </cfRule>
    <cfRule type="expression" priority="17" dxfId="0">
      <formula>AND(COUNTBLANK($A9)=0,COUNTBLANK($D9)=1)</formula>
    </cfRule>
  </conditionalFormatting>
  <conditionalFormatting sqref="A9:A11">
    <cfRule type="expression" priority="15" dxfId="0">
      <formula>AND(COUNTBLANK($B9)=0,COUNTBLANK($A9)=1)</formula>
    </cfRule>
  </conditionalFormatting>
  <conditionalFormatting sqref="C13:C15">
    <cfRule type="expression" priority="13" dxfId="0">
      <formula>AND(COUNTBLANK($B13)=0,COUNTBLANK($C13)=1)</formula>
    </cfRule>
    <cfRule type="expression" priority="14" dxfId="0">
      <formula>AND(COUNTBLANK($A13)=0,COUNTBLANK($C13)=1)</formula>
    </cfRule>
  </conditionalFormatting>
  <conditionalFormatting sqref="A13:A15">
    <cfRule type="expression" priority="12" dxfId="109" stopIfTrue="1">
      <formula>AND(COUNTBLANK($B13)=0,COUNTBLANK($A13)=1)</formula>
    </cfRule>
  </conditionalFormatting>
  <conditionalFormatting sqref="B13:B15">
    <cfRule type="expression" priority="11" dxfId="109" stopIfTrue="1">
      <formula>AND(COUNTBLANK($A13)=0,COUNTBLANK($B13)=1)</formula>
    </cfRule>
  </conditionalFormatting>
  <conditionalFormatting sqref="B9:B10">
    <cfRule type="expression" priority="10" dxfId="0">
      <formula>AND(COUNTBLANK($A9)=0,COUNTBLANK($B9)=1)</formula>
    </cfRule>
  </conditionalFormatting>
  <conditionalFormatting sqref="C9:C10">
    <cfRule type="expression" priority="8" dxfId="0">
      <formula>AND(COUNTBLANK($B9)=0,COUNTBLANK($C9)=1)</formula>
    </cfRule>
    <cfRule type="expression" priority="9" dxfId="0">
      <formula>AND(COUNTBLANK($A9)=0,COUNTBLANK($C9)=1)</formula>
    </cfRule>
  </conditionalFormatting>
  <conditionalFormatting sqref="D9:D10">
    <cfRule type="expression" priority="6" dxfId="0">
      <formula>AND(COUNTBLANK($B9)=0,COUNTBLANK($D9)=1)</formula>
    </cfRule>
    <cfRule type="expression" priority="7" dxfId="0">
      <formula>AND(COUNTBLANK($A9)=0,COUNTBLANK($D9)=1)</formula>
    </cfRule>
  </conditionalFormatting>
  <conditionalFormatting sqref="A9:A10">
    <cfRule type="expression" priority="5" dxfId="0">
      <formula>AND(COUNTBLANK($B9)=0,COUNTBLANK($A9)=1)</formula>
    </cfRule>
  </conditionalFormatting>
  <conditionalFormatting sqref="B15">
    <cfRule type="expression" priority="4" dxfId="0">
      <formula>AND(COUNTBLANK($A15)=0,COUNTBLANK($B15)=1)</formula>
    </cfRule>
  </conditionalFormatting>
  <conditionalFormatting sqref="C15">
    <cfRule type="expression" priority="2" dxfId="0">
      <formula>AND(COUNTBLANK($B15)=0,COUNTBLANK($C15)=1)</formula>
    </cfRule>
    <cfRule type="expression" priority="3" dxfId="0">
      <formula>AND(COUNTBLANK($A15)=0,COUNTBLANK($C15)=1)</formula>
    </cfRule>
  </conditionalFormatting>
  <conditionalFormatting sqref="A15">
    <cfRule type="expression" priority="1" dxfId="0">
      <formula>AND(COUNTBLANK($B15)=0,COUNTBLANK($A15)=1)</formula>
    </cfRule>
  </conditionalFormatting>
  <dataValidations count="1">
    <dataValidation type="whole" allowBlank="1" showInputMessage="1" showErrorMessage="1" error="Въведете година с четири цифри" sqref="D16:D20 D9:D12">
      <formula1>1900</formula1>
      <formula2>2012</formula2>
    </dataValidation>
  </dataValidation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4.xml><?xml version="1.0" encoding="utf-8"?>
<worksheet xmlns="http://schemas.openxmlformats.org/spreadsheetml/2006/main" xmlns:r="http://schemas.openxmlformats.org/officeDocument/2006/relationships">
  <dimension ref="A1:D18"/>
  <sheetViews>
    <sheetView showGridLines="0" zoomScalePageLayoutView="60" workbookViewId="0" topLeftCell="A7">
      <selection activeCell="B16" sqref="B15:B16"/>
    </sheetView>
  </sheetViews>
  <sheetFormatPr defaultColWidth="9.140625" defaultRowHeight="15"/>
  <cols>
    <col min="1" max="1" width="42.140625" style="1" customWidth="1"/>
    <col min="2" max="2" width="29.7109375" style="1" customWidth="1"/>
    <col min="3" max="3" width="41.8515625" style="1" customWidth="1"/>
    <col min="4" max="4" width="22.140625" style="1" customWidth="1"/>
    <col min="5" max="16384" width="9.140625" style="1" customWidth="1"/>
  </cols>
  <sheetData>
    <row r="1" spans="1:4" s="83" customFormat="1" ht="16.5">
      <c r="A1" s="90" t="s">
        <v>58</v>
      </c>
      <c r="B1" s="891" t="str">
        <f>[0]!Name</f>
        <v>Институт по микробиология "Стефан Ангелов"  - БАН</v>
      </c>
      <c r="C1" s="891"/>
      <c r="D1" s="891"/>
    </row>
    <row r="2" s="2" customFormat="1" ht="21.75" customHeight="1"/>
    <row r="3" spans="1:3" s="2" customFormat="1" ht="36.75" customHeight="1">
      <c r="A3" s="766" t="s">
        <v>176</v>
      </c>
      <c r="B3" s="766"/>
      <c r="C3" s="766"/>
    </row>
    <row r="4" spans="1:3" s="2" customFormat="1" ht="59.25" customHeight="1" thickBot="1">
      <c r="A4" s="820" t="s">
        <v>341</v>
      </c>
      <c r="B4" s="820"/>
      <c r="C4" s="820"/>
    </row>
    <row r="5" spans="1:4" ht="47.25" customHeight="1" thickBot="1" thickTop="1">
      <c r="A5" s="892" t="s">
        <v>178</v>
      </c>
      <c r="B5" s="893"/>
      <c r="C5" s="893"/>
      <c r="D5" s="894"/>
    </row>
    <row r="6" spans="1:4" s="87" customFormat="1" ht="63" customHeight="1" thickBot="1" thickTop="1">
      <c r="A6" s="88" t="s">
        <v>26</v>
      </c>
      <c r="B6" s="89" t="s">
        <v>27</v>
      </c>
      <c r="C6" s="89" t="s">
        <v>28</v>
      </c>
      <c r="D6" s="86" t="s">
        <v>263</v>
      </c>
    </row>
    <row r="7" spans="1:4" ht="16.5" thickBot="1">
      <c r="A7" s="77" t="s">
        <v>84</v>
      </c>
      <c r="B7" s="78" t="s">
        <v>85</v>
      </c>
      <c r="C7" s="78" t="s">
        <v>86</v>
      </c>
      <c r="D7" s="80" t="s">
        <v>87</v>
      </c>
    </row>
    <row r="8" spans="1:4" s="12" customFormat="1" ht="43.5" thickTop="1">
      <c r="A8" s="600" t="s">
        <v>1114</v>
      </c>
      <c r="B8" s="595" t="s">
        <v>1119</v>
      </c>
      <c r="C8" s="597" t="s">
        <v>1120</v>
      </c>
      <c r="D8" s="543">
        <v>2011</v>
      </c>
    </row>
    <row r="9" spans="1:4" s="12" customFormat="1" ht="14.25">
      <c r="A9" s="596" t="s">
        <v>1114</v>
      </c>
      <c r="B9" s="597" t="s">
        <v>1121</v>
      </c>
      <c r="C9" s="597" t="s">
        <v>1122</v>
      </c>
      <c r="D9" s="543">
        <v>2012</v>
      </c>
    </row>
    <row r="10" spans="1:4" s="12" customFormat="1" ht="57" customHeight="1">
      <c r="A10" s="600" t="s">
        <v>1268</v>
      </c>
      <c r="B10" s="595" t="s">
        <v>1269</v>
      </c>
      <c r="C10" s="595" t="s">
        <v>1270</v>
      </c>
      <c r="D10" s="665">
        <v>2013</v>
      </c>
    </row>
    <row r="11" spans="1:4" s="12" customFormat="1" ht="32.25" customHeight="1">
      <c r="A11" s="600" t="s">
        <v>1268</v>
      </c>
      <c r="B11" s="595" t="s">
        <v>1269</v>
      </c>
      <c r="C11" s="595" t="s">
        <v>1271</v>
      </c>
      <c r="D11" s="665">
        <v>2013</v>
      </c>
    </row>
    <row r="12" spans="1:4" s="12" customFormat="1" ht="14.25">
      <c r="A12" s="231"/>
      <c r="B12" s="232"/>
      <c r="C12" s="232"/>
      <c r="D12" s="227"/>
    </row>
    <row r="13" spans="1:4" s="12" customFormat="1" ht="14.25">
      <c r="A13" s="231"/>
      <c r="B13" s="232"/>
      <c r="C13" s="232"/>
      <c r="D13" s="227"/>
    </row>
    <row r="14" spans="1:4" s="12" customFormat="1" ht="14.25">
      <c r="A14" s="231"/>
      <c r="B14" s="232"/>
      <c r="C14" s="232"/>
      <c r="D14" s="227"/>
    </row>
    <row r="15" spans="1:4" s="12" customFormat="1" ht="14.25">
      <c r="A15" s="233"/>
      <c r="B15" s="234"/>
      <c r="C15" s="234"/>
      <c r="D15" s="227"/>
    </row>
    <row r="16" spans="1:4" s="12" customFormat="1" ht="14.25">
      <c r="A16" s="233"/>
      <c r="B16" s="234"/>
      <c r="C16" s="234"/>
      <c r="D16" s="227"/>
    </row>
    <row r="17" spans="1:4" s="12" customFormat="1" ht="14.25">
      <c r="A17" s="233"/>
      <c r="B17" s="234"/>
      <c r="C17" s="234"/>
      <c r="D17" s="227"/>
    </row>
    <row r="18" spans="1:4" s="12" customFormat="1" ht="15">
      <c r="A18" s="889" t="s">
        <v>182</v>
      </c>
      <c r="B18" s="890"/>
      <c r="C18" s="890"/>
      <c r="D18" s="895"/>
    </row>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sheetData>
  <sheetProtection insertRows="0" deleteRows="0"/>
  <mergeCells count="5">
    <mergeCell ref="B1:D1"/>
    <mergeCell ref="A3:C3"/>
    <mergeCell ref="A4:C4"/>
    <mergeCell ref="A18:D18"/>
    <mergeCell ref="A5:D5"/>
  </mergeCells>
  <conditionalFormatting sqref="B8:B17">
    <cfRule type="expression" priority="17" dxfId="0">
      <formula>AND(COUNTBLANK($A8)=0,COUNTBLANK($B8)=1)</formula>
    </cfRule>
  </conditionalFormatting>
  <conditionalFormatting sqref="C8:C17">
    <cfRule type="expression" priority="14" dxfId="0">
      <formula>AND(COUNTBLANK($B8)=0,COUNTBLANK($C8)=1)</formula>
    </cfRule>
    <cfRule type="expression" priority="15" dxfId="0">
      <formula>AND(COUNTBLANK($A8)=0,COUNTBLANK($C8)=1)</formula>
    </cfRule>
  </conditionalFormatting>
  <conditionalFormatting sqref="D8:D9 D12:D17">
    <cfRule type="expression" priority="12" dxfId="0">
      <formula>AND(COUNTBLANK($B8)=0,COUNTBLANK($D8)=1)</formula>
    </cfRule>
    <cfRule type="expression" priority="13" dxfId="0">
      <formula>AND(COUNTBLANK($A8)=0,COUNTBLANK($D8)=1)</formula>
    </cfRule>
  </conditionalFormatting>
  <conditionalFormatting sqref="A8:A17">
    <cfRule type="expression" priority="11" dxfId="0">
      <formula>AND(COUNTBLANK($B8)=0,COUNTBLANK($A8)=1)</formula>
    </cfRule>
  </conditionalFormatting>
  <conditionalFormatting sqref="B8:B9">
    <cfRule type="expression" priority="10" dxfId="109" stopIfTrue="1">
      <formula>AND(COUNTBLANK($A8)=0,COUNTBLANK($B8)=1)</formula>
    </cfRule>
  </conditionalFormatting>
  <conditionalFormatting sqref="C8:C9">
    <cfRule type="expression" priority="8" dxfId="109" stopIfTrue="1">
      <formula>AND(COUNTBLANK($B8)=0,COUNTBLANK($C8)=1)</formula>
    </cfRule>
    <cfRule type="expression" priority="9" dxfId="109" stopIfTrue="1">
      <formula>AND(COUNTBLANK($A8)=0,COUNTBLANK($C8)=1)</formula>
    </cfRule>
  </conditionalFormatting>
  <conditionalFormatting sqref="D8:D9">
    <cfRule type="expression" priority="6" dxfId="109" stopIfTrue="1">
      <formula>AND(COUNTBLANK($B8)=0,COUNTBLANK($D8)=1)</formula>
    </cfRule>
    <cfRule type="expression" priority="7" dxfId="109" stopIfTrue="1">
      <formula>AND(COUNTBLANK($A8)=0,COUNTBLANK($D8)=1)</formula>
    </cfRule>
  </conditionalFormatting>
  <conditionalFormatting sqref="A8:A9">
    <cfRule type="expression" priority="5" dxfId="109" stopIfTrue="1">
      <formula>AND(COUNTBLANK($B8)=0,COUNTBLANK($A8)=1)</formula>
    </cfRule>
  </conditionalFormatting>
  <dataValidations count="1">
    <dataValidation type="whole" allowBlank="1" showInputMessage="1" showErrorMessage="1" error="Въведете година с четири цифри" sqref="D8:D9 D12:D17">
      <formula1>1900</formula1>
      <formula2>2012</formula2>
    </dataValidation>
  </dataValidations>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5.xml><?xml version="1.0" encoding="utf-8"?>
<worksheet xmlns="http://schemas.openxmlformats.org/spreadsheetml/2006/main" xmlns:r="http://schemas.openxmlformats.org/officeDocument/2006/relationships">
  <dimension ref="A1:E39"/>
  <sheetViews>
    <sheetView showGridLines="0" zoomScale="90" zoomScaleNormal="90" zoomScalePageLayoutView="60" workbookViewId="0" topLeftCell="A4">
      <selection activeCell="G14" sqref="G14"/>
    </sheetView>
  </sheetViews>
  <sheetFormatPr defaultColWidth="9.140625" defaultRowHeight="15"/>
  <cols>
    <col min="1" max="1" width="49.57421875" style="1" customWidth="1"/>
    <col min="2" max="2" width="20.421875" style="1" customWidth="1"/>
    <col min="3" max="3" width="16.57421875" style="1" customWidth="1"/>
    <col min="4" max="4" width="14.28125" style="1" customWidth="1"/>
    <col min="5" max="5" width="37.8515625" style="1" customWidth="1"/>
    <col min="6" max="16384" width="9.140625" style="1" customWidth="1"/>
  </cols>
  <sheetData>
    <row r="1" spans="1:5" s="83" customFormat="1" ht="16.5">
      <c r="A1" s="873" t="s">
        <v>58</v>
      </c>
      <c r="B1" s="873"/>
      <c r="C1" s="874" t="str">
        <f>[0]!Name</f>
        <v>Институт по микробиология "Стефан Ангелов"  - БАН</v>
      </c>
      <c r="D1" s="874"/>
      <c r="E1" s="874"/>
    </row>
    <row r="2" s="2" customFormat="1" ht="21.75" customHeight="1"/>
    <row r="3" spans="1:5" s="7" customFormat="1" ht="108" customHeight="1" thickBot="1">
      <c r="A3" s="766" t="s">
        <v>342</v>
      </c>
      <c r="B3" s="766"/>
      <c r="C3" s="766"/>
      <c r="D3" s="766"/>
      <c r="E3" s="766"/>
    </row>
    <row r="4" spans="1:5" ht="47.25" customHeight="1" thickBot="1" thickTop="1">
      <c r="A4" s="57" t="s">
        <v>23</v>
      </c>
      <c r="B4" s="58" t="s">
        <v>29</v>
      </c>
      <c r="C4" s="58" t="s">
        <v>234</v>
      </c>
      <c r="D4" s="58" t="s">
        <v>51</v>
      </c>
      <c r="E4" s="85" t="s">
        <v>179</v>
      </c>
    </row>
    <row r="5" spans="1:5" ht="16.5" thickBot="1">
      <c r="A5" s="91" t="s">
        <v>84</v>
      </c>
      <c r="B5" s="92" t="s">
        <v>85</v>
      </c>
      <c r="C5" s="79" t="s">
        <v>86</v>
      </c>
      <c r="D5" s="79" t="s">
        <v>87</v>
      </c>
      <c r="E5" s="84" t="s">
        <v>102</v>
      </c>
    </row>
    <row r="6" spans="1:5" s="12" customFormat="1" ht="15" thickTop="1">
      <c r="A6" s="541" t="s">
        <v>862</v>
      </c>
      <c r="B6" s="542" t="s">
        <v>661</v>
      </c>
      <c r="C6" s="256">
        <v>41404</v>
      </c>
      <c r="D6" s="307">
        <v>9</v>
      </c>
      <c r="E6" s="543" t="s">
        <v>686</v>
      </c>
    </row>
    <row r="7" spans="1:5" s="12" customFormat="1" ht="14.25">
      <c r="A7" s="541" t="s">
        <v>862</v>
      </c>
      <c r="B7" s="542" t="s">
        <v>560</v>
      </c>
      <c r="C7" s="256">
        <v>41527</v>
      </c>
      <c r="D7" s="307">
        <v>6</v>
      </c>
      <c r="E7" s="543" t="s">
        <v>650</v>
      </c>
    </row>
    <row r="8" spans="1:5" s="12" customFormat="1" ht="14.25">
      <c r="A8" s="541" t="s">
        <v>682</v>
      </c>
      <c r="B8" s="542" t="s">
        <v>683</v>
      </c>
      <c r="C8" s="256">
        <v>41300</v>
      </c>
      <c r="D8" s="307">
        <v>9</v>
      </c>
      <c r="E8" s="543" t="s">
        <v>685</v>
      </c>
    </row>
    <row r="9" spans="1:5" s="12" customFormat="1" ht="14.25">
      <c r="A9" s="541" t="s">
        <v>682</v>
      </c>
      <c r="B9" s="542" t="s">
        <v>649</v>
      </c>
      <c r="C9" s="256">
        <v>41507</v>
      </c>
      <c r="D9" s="307">
        <v>8</v>
      </c>
      <c r="E9" s="543" t="s">
        <v>650</v>
      </c>
    </row>
    <row r="10" spans="1:5" s="12" customFormat="1" ht="14.25">
      <c r="A10" s="541" t="s">
        <v>682</v>
      </c>
      <c r="B10" s="542" t="s">
        <v>684</v>
      </c>
      <c r="C10" s="256">
        <v>41597</v>
      </c>
      <c r="D10" s="307">
        <v>5</v>
      </c>
      <c r="E10" s="543" t="s">
        <v>650</v>
      </c>
    </row>
    <row r="11" spans="1:5" s="12" customFormat="1" ht="14.25">
      <c r="A11" s="541" t="s">
        <v>1242</v>
      </c>
      <c r="B11" s="542" t="s">
        <v>687</v>
      </c>
      <c r="C11" s="256">
        <v>41813</v>
      </c>
      <c r="D11" s="307">
        <v>8</v>
      </c>
      <c r="E11" s="543" t="s">
        <v>665</v>
      </c>
    </row>
    <row r="12" spans="1:5" s="12" customFormat="1" ht="14.25">
      <c r="A12" s="541" t="s">
        <v>688</v>
      </c>
      <c r="B12" s="542" t="s">
        <v>649</v>
      </c>
      <c r="C12" s="256">
        <v>41508</v>
      </c>
      <c r="D12" s="307">
        <v>7</v>
      </c>
      <c r="E12" s="543" t="s">
        <v>650</v>
      </c>
    </row>
    <row r="13" spans="1:5" s="12" customFormat="1" ht="14.25">
      <c r="A13" s="541" t="s">
        <v>689</v>
      </c>
      <c r="B13" s="542" t="s">
        <v>690</v>
      </c>
      <c r="C13" s="256">
        <v>41521</v>
      </c>
      <c r="D13" s="307">
        <v>5</v>
      </c>
      <c r="E13" s="543" t="s">
        <v>650</v>
      </c>
    </row>
    <row r="14" spans="1:5" s="12" customFormat="1" ht="14.25">
      <c r="A14" s="541" t="s">
        <v>689</v>
      </c>
      <c r="B14" s="542" t="s">
        <v>669</v>
      </c>
      <c r="C14" s="256">
        <v>41548</v>
      </c>
      <c r="D14" s="307">
        <v>5</v>
      </c>
      <c r="E14" s="543" t="s">
        <v>650</v>
      </c>
    </row>
    <row r="15" spans="1:5" s="12" customFormat="1" ht="14.25">
      <c r="A15" s="541" t="s">
        <v>691</v>
      </c>
      <c r="B15" s="542" t="s">
        <v>649</v>
      </c>
      <c r="C15" s="256">
        <v>41454</v>
      </c>
      <c r="D15" s="307">
        <v>6</v>
      </c>
      <c r="E15" s="543" t="s">
        <v>692</v>
      </c>
    </row>
    <row r="16" spans="1:5" s="12" customFormat="1" ht="14.25">
      <c r="A16" s="541" t="s">
        <v>693</v>
      </c>
      <c r="B16" s="542" t="s">
        <v>661</v>
      </c>
      <c r="C16" s="256">
        <v>41569</v>
      </c>
      <c r="D16" s="307">
        <v>7</v>
      </c>
      <c r="E16" s="543" t="s">
        <v>694</v>
      </c>
    </row>
    <row r="17" spans="1:5" s="12" customFormat="1" ht="14.25">
      <c r="A17" s="541" t="s">
        <v>1243</v>
      </c>
      <c r="B17" s="542" t="s">
        <v>687</v>
      </c>
      <c r="C17" s="256">
        <v>41534</v>
      </c>
      <c r="D17" s="307">
        <v>10</v>
      </c>
      <c r="E17" s="543" t="s">
        <v>665</v>
      </c>
    </row>
    <row r="18" spans="1:5" s="12" customFormat="1" ht="15.75" customHeight="1">
      <c r="A18" s="541" t="s">
        <v>695</v>
      </c>
      <c r="B18" s="542" t="s">
        <v>696</v>
      </c>
      <c r="C18" s="256">
        <v>41390</v>
      </c>
      <c r="D18" s="307">
        <v>6</v>
      </c>
      <c r="E18" s="543" t="s">
        <v>694</v>
      </c>
    </row>
    <row r="19" spans="1:5" s="12" customFormat="1" ht="14.25" customHeight="1">
      <c r="A19" s="541" t="s">
        <v>697</v>
      </c>
      <c r="B19" s="542" t="s">
        <v>690</v>
      </c>
      <c r="C19" s="256">
        <v>41521</v>
      </c>
      <c r="D19" s="307">
        <v>5</v>
      </c>
      <c r="E19" s="543" t="s">
        <v>650</v>
      </c>
    </row>
    <row r="20" spans="1:5" s="12" customFormat="1" ht="14.25">
      <c r="A20" s="541" t="s">
        <v>698</v>
      </c>
      <c r="B20" s="542" t="s">
        <v>649</v>
      </c>
      <c r="C20" s="256">
        <v>41508</v>
      </c>
      <c r="D20" s="307">
        <v>7</v>
      </c>
      <c r="E20" s="543" t="s">
        <v>699</v>
      </c>
    </row>
    <row r="21" spans="1:5" s="12" customFormat="1" ht="14.25">
      <c r="A21" s="541" t="s">
        <v>700</v>
      </c>
      <c r="B21" s="542" t="s">
        <v>690</v>
      </c>
      <c r="C21" s="256">
        <v>41521</v>
      </c>
      <c r="D21" s="307">
        <v>5</v>
      </c>
      <c r="E21" s="543" t="s">
        <v>650</v>
      </c>
    </row>
    <row r="22" spans="1:5" s="12" customFormat="1" ht="14.25">
      <c r="A22" s="541" t="s">
        <v>701</v>
      </c>
      <c r="B22" s="542" t="s">
        <v>702</v>
      </c>
      <c r="C22" s="256">
        <v>41437</v>
      </c>
      <c r="D22" s="307">
        <v>3</v>
      </c>
      <c r="E22" s="543" t="s">
        <v>703</v>
      </c>
    </row>
    <row r="23" spans="1:5" s="12" customFormat="1" ht="14.25">
      <c r="A23" s="541" t="s">
        <v>704</v>
      </c>
      <c r="B23" s="542" t="s">
        <v>649</v>
      </c>
      <c r="C23" s="256">
        <v>41456</v>
      </c>
      <c r="D23" s="307">
        <v>4</v>
      </c>
      <c r="E23" s="543" t="s">
        <v>668</v>
      </c>
    </row>
    <row r="24" spans="1:5" s="12" customFormat="1" ht="16.5" customHeight="1">
      <c r="A24" s="541" t="s">
        <v>704</v>
      </c>
      <c r="B24" s="542" t="s">
        <v>705</v>
      </c>
      <c r="C24" s="256">
        <v>41534</v>
      </c>
      <c r="D24" s="307">
        <v>10</v>
      </c>
      <c r="E24" s="543" t="s">
        <v>706</v>
      </c>
    </row>
    <row r="25" spans="1:5" s="12" customFormat="1" ht="16.5" customHeight="1">
      <c r="A25" s="541" t="s">
        <v>707</v>
      </c>
      <c r="B25" s="542" t="s">
        <v>687</v>
      </c>
      <c r="C25" s="256">
        <v>41593</v>
      </c>
      <c r="D25" s="307">
        <v>17</v>
      </c>
      <c r="E25" s="543" t="s">
        <v>665</v>
      </c>
    </row>
    <row r="26" spans="1:5" s="12" customFormat="1" ht="14.25" customHeight="1">
      <c r="A26" s="541" t="s">
        <v>708</v>
      </c>
      <c r="B26" s="542" t="s">
        <v>649</v>
      </c>
      <c r="C26" s="256">
        <v>41454</v>
      </c>
      <c r="D26" s="307">
        <v>6</v>
      </c>
      <c r="E26" s="543" t="s">
        <v>692</v>
      </c>
    </row>
    <row r="27" spans="1:5" s="12" customFormat="1" ht="15" customHeight="1">
      <c r="A27" s="541" t="s">
        <v>708</v>
      </c>
      <c r="B27" s="542" t="s">
        <v>709</v>
      </c>
      <c r="C27" s="256">
        <v>41371</v>
      </c>
      <c r="D27" s="307">
        <v>7</v>
      </c>
      <c r="E27" s="543" t="s">
        <v>655</v>
      </c>
    </row>
    <row r="28" spans="1:5" s="12" customFormat="1" ht="14.25" customHeight="1">
      <c r="A28" s="541" t="s">
        <v>710</v>
      </c>
      <c r="B28" s="542" t="s">
        <v>705</v>
      </c>
      <c r="C28" s="256">
        <v>41539</v>
      </c>
      <c r="D28" s="307">
        <v>5</v>
      </c>
      <c r="E28" s="543" t="s">
        <v>665</v>
      </c>
    </row>
    <row r="29" spans="1:5" s="12" customFormat="1" ht="14.25" customHeight="1">
      <c r="A29" s="541" t="s">
        <v>710</v>
      </c>
      <c r="B29" s="542" t="s">
        <v>690</v>
      </c>
      <c r="C29" s="256">
        <v>41434</v>
      </c>
      <c r="D29" s="307">
        <v>10</v>
      </c>
      <c r="E29" s="543" t="s">
        <v>665</v>
      </c>
    </row>
    <row r="30" spans="1:5" s="12" customFormat="1" ht="14.25" customHeight="1">
      <c r="A30" s="541"/>
      <c r="B30" s="542"/>
      <c r="C30" s="256"/>
      <c r="D30" s="307"/>
      <c r="E30" s="543"/>
    </row>
    <row r="31" spans="1:5" s="12" customFormat="1" ht="13.5" customHeight="1">
      <c r="A31" s="541"/>
      <c r="B31" s="542"/>
      <c r="C31" s="256"/>
      <c r="D31" s="307"/>
      <c r="E31" s="543"/>
    </row>
    <row r="32" spans="1:5" s="12" customFormat="1" ht="14.25">
      <c r="A32" s="541"/>
      <c r="B32" s="236"/>
      <c r="C32" s="256"/>
      <c r="D32" s="307"/>
      <c r="E32" s="227"/>
    </row>
    <row r="33" spans="1:5" s="12" customFormat="1" ht="14.25">
      <c r="A33" s="235"/>
      <c r="B33" s="236"/>
      <c r="C33" s="256"/>
      <c r="D33" s="307"/>
      <c r="E33" s="227"/>
    </row>
    <row r="34" spans="1:5" s="12" customFormat="1" ht="14.25">
      <c r="A34" s="235"/>
      <c r="B34" s="236"/>
      <c r="C34" s="256"/>
      <c r="D34" s="307"/>
      <c r="E34" s="227"/>
    </row>
    <row r="35" spans="1:5" s="12" customFormat="1" ht="14.25">
      <c r="A35" s="235"/>
      <c r="B35" s="236"/>
      <c r="C35" s="256"/>
      <c r="D35" s="307"/>
      <c r="E35" s="227"/>
    </row>
    <row r="36" spans="1:5" s="12" customFormat="1" ht="14.25">
      <c r="A36" s="237"/>
      <c r="B36" s="238"/>
      <c r="C36" s="256"/>
      <c r="D36" s="308"/>
      <c r="E36" s="230"/>
    </row>
    <row r="37" spans="1:5" s="12" customFormat="1" ht="14.25">
      <c r="A37" s="237"/>
      <c r="B37" s="238"/>
      <c r="C37" s="256"/>
      <c r="D37" s="308"/>
      <c r="E37" s="230"/>
    </row>
    <row r="38" spans="1:5" s="12" customFormat="1" ht="14.25">
      <c r="A38" s="237"/>
      <c r="B38" s="238"/>
      <c r="C38" s="256"/>
      <c r="D38" s="308"/>
      <c r="E38" s="230"/>
    </row>
    <row r="39" spans="1:5" s="12" customFormat="1" ht="15" customHeight="1">
      <c r="A39" s="889" t="s">
        <v>182</v>
      </c>
      <c r="B39" s="890"/>
      <c r="C39" s="890"/>
      <c r="D39" s="890"/>
      <c r="E39" s="895"/>
    </row>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sheetData>
  <sheetProtection insertRows="0" deleteRows="0"/>
  <mergeCells count="4">
    <mergeCell ref="A1:B1"/>
    <mergeCell ref="C1:E1"/>
    <mergeCell ref="A3:E3"/>
    <mergeCell ref="A39:E39"/>
  </mergeCells>
  <conditionalFormatting sqref="B6:B38">
    <cfRule type="expression" priority="25" dxfId="0">
      <formula>AND(COUNTBLANK($A6)=0,COUNTBLANK($B6)=1)</formula>
    </cfRule>
  </conditionalFormatting>
  <conditionalFormatting sqref="C6:C38">
    <cfRule type="expression" priority="24" dxfId="0">
      <formula>AND(COUNTBLANK($A6)=0,COUNTBLANK($C6)=1)</formula>
    </cfRule>
  </conditionalFormatting>
  <conditionalFormatting sqref="D6:D38">
    <cfRule type="expression" priority="23" dxfId="0">
      <formula>AND(COUNTBLANK($A6)=0,COUNTBLANK($D6)=1)</formula>
    </cfRule>
  </conditionalFormatting>
  <conditionalFormatting sqref="E6:E38">
    <cfRule type="expression" priority="22" dxfId="0">
      <formula>AND(COUNTBLANK($A6)=0,COUNTBLANK($E6)=1)</formula>
    </cfRule>
  </conditionalFormatting>
  <conditionalFormatting sqref="B8">
    <cfRule type="expression" priority="21" dxfId="0">
      <formula>AND(COUNTBLANK($A8)=0,COUNTBLANK($B8)=1)</formula>
    </cfRule>
  </conditionalFormatting>
  <conditionalFormatting sqref="C8">
    <cfRule type="expression" priority="20" dxfId="0">
      <formula>AND(COUNTBLANK($A8)=0,COUNTBLANK($C8)=1)</formula>
    </cfRule>
  </conditionalFormatting>
  <conditionalFormatting sqref="D8">
    <cfRule type="expression" priority="19" dxfId="0">
      <formula>AND(COUNTBLANK($A8)=0,COUNTBLANK($D8)=1)</formula>
    </cfRule>
  </conditionalFormatting>
  <conditionalFormatting sqref="E8">
    <cfRule type="expression" priority="18" dxfId="0">
      <formula>AND(COUNTBLANK($A8)=0,COUNTBLANK($E8)=1)</formula>
    </cfRule>
  </conditionalFormatting>
  <conditionalFormatting sqref="B27">
    <cfRule type="expression" priority="17" dxfId="0">
      <formula>AND(COUNTBLANK($A27)=0,COUNTBLANK($B27)=1)</formula>
    </cfRule>
  </conditionalFormatting>
  <conditionalFormatting sqref="E27">
    <cfRule type="expression" priority="16" dxfId="0">
      <formula>AND(COUNTBLANK($A27)=0,COUNTBLANK($E27)=1)</formula>
    </cfRule>
  </conditionalFormatting>
  <conditionalFormatting sqref="E30">
    <cfRule type="expression" priority="15" dxfId="0">
      <formula>AND(COUNTBLANK($A30)=0,COUNTBLANK($E30)=1)</formula>
    </cfRule>
  </conditionalFormatting>
  <conditionalFormatting sqref="E31">
    <cfRule type="expression" priority="14" dxfId="0">
      <formula>AND(COUNTBLANK($A31)=0,COUNTBLANK($E31)=1)</formula>
    </cfRule>
  </conditionalFormatting>
  <conditionalFormatting sqref="B26">
    <cfRule type="expression" priority="13" dxfId="0">
      <formula>AND(COUNTBLANK($A26)=0,COUNTBLANK($B26)=1)</formula>
    </cfRule>
  </conditionalFormatting>
  <conditionalFormatting sqref="E26">
    <cfRule type="expression" priority="12" dxfId="0">
      <formula>AND(COUNTBLANK($A26)=0,COUNTBLANK($E26)=1)</formula>
    </cfRule>
  </conditionalFormatting>
  <conditionalFormatting sqref="E29">
    <cfRule type="expression" priority="11" dxfId="0">
      <formula>AND(COUNTBLANK($A29)=0,COUNTBLANK($E29)=1)</formula>
    </cfRule>
  </conditionalFormatting>
  <conditionalFormatting sqref="E30">
    <cfRule type="expression" priority="10" dxfId="0">
      <formula>AND(COUNTBLANK($A30)=0,COUNTBLANK($E30)=1)</formula>
    </cfRule>
  </conditionalFormatting>
  <conditionalFormatting sqref="B26">
    <cfRule type="expression" priority="9" dxfId="0">
      <formula>AND(COUNTBLANK($A26)=0,COUNTBLANK($B26)=1)</formula>
    </cfRule>
  </conditionalFormatting>
  <conditionalFormatting sqref="E26">
    <cfRule type="expression" priority="8" dxfId="0">
      <formula>AND(COUNTBLANK($A26)=0,COUNTBLANK($E26)=1)</formula>
    </cfRule>
  </conditionalFormatting>
  <conditionalFormatting sqref="E29">
    <cfRule type="expression" priority="7" dxfId="0">
      <formula>AND(COUNTBLANK($A29)=0,COUNTBLANK($E29)=1)</formula>
    </cfRule>
  </conditionalFormatting>
  <conditionalFormatting sqref="B25">
    <cfRule type="expression" priority="6" dxfId="0">
      <formula>AND(COUNTBLANK($A25)=0,COUNTBLANK($B25)=1)</formula>
    </cfRule>
  </conditionalFormatting>
  <conditionalFormatting sqref="E25">
    <cfRule type="expression" priority="5" dxfId="0">
      <formula>AND(COUNTBLANK($A25)=0,COUNTBLANK($E25)=1)</formula>
    </cfRule>
  </conditionalFormatting>
  <conditionalFormatting sqref="E28">
    <cfRule type="expression" priority="4" dxfId="0">
      <formula>AND(COUNTBLANK($A28)=0,COUNTBLANK($E28)=1)</formula>
    </cfRule>
  </conditionalFormatting>
  <conditionalFormatting sqref="E29">
    <cfRule type="expression" priority="3" dxfId="0">
      <formula>AND(COUNTBLANK($A29)=0,COUNTBLANK($E29)=1)</formula>
    </cfRule>
  </conditionalFormatting>
  <conditionalFormatting sqref="E11">
    <cfRule type="expression" priority="2" dxfId="0">
      <formula>AND(COUNTBLANK($A11)=0,COUNTBLANK($E11)=1)</formula>
    </cfRule>
  </conditionalFormatting>
  <conditionalFormatting sqref="E17">
    <cfRule type="expression" priority="1" dxfId="0">
      <formula>AND(COUNTBLANK($A17)=0,COUNTBLANK($E17)=1)</formula>
    </cfRule>
  </conditionalFormatting>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6.xml><?xml version="1.0" encoding="utf-8"?>
<worksheet xmlns="http://schemas.openxmlformats.org/spreadsheetml/2006/main" xmlns:r="http://schemas.openxmlformats.org/officeDocument/2006/relationships">
  <dimension ref="A1:E33"/>
  <sheetViews>
    <sheetView showGridLines="0" zoomScale="90" zoomScaleNormal="90" zoomScalePageLayoutView="60" workbookViewId="0" topLeftCell="A4">
      <selection activeCell="I15" sqref="I15"/>
    </sheetView>
  </sheetViews>
  <sheetFormatPr defaultColWidth="9.140625" defaultRowHeight="15"/>
  <cols>
    <col min="1" max="1" width="40.28125" style="1" customWidth="1"/>
    <col min="2" max="2" width="20.421875" style="1" customWidth="1"/>
    <col min="3" max="3" width="16.57421875" style="1" customWidth="1"/>
    <col min="4" max="4" width="15.8515625" style="1" customWidth="1"/>
    <col min="5" max="5" width="40.8515625" style="1" customWidth="1"/>
    <col min="6" max="16384" width="9.140625" style="1" customWidth="1"/>
  </cols>
  <sheetData>
    <row r="1" spans="1:5" s="83" customFormat="1" ht="16.5">
      <c r="A1" s="873" t="s">
        <v>58</v>
      </c>
      <c r="B1" s="873"/>
      <c r="C1" s="874" t="str">
        <f>[0]!Name</f>
        <v>Институт по микробиология "Стефан Ангелов"  - БАН</v>
      </c>
      <c r="D1" s="874"/>
      <c r="E1" s="874"/>
    </row>
    <row r="2" s="2" customFormat="1" ht="21.75" customHeight="1"/>
    <row r="3" spans="1:5" s="7" customFormat="1" ht="87" customHeight="1" thickBot="1">
      <c r="A3" s="766" t="s">
        <v>343</v>
      </c>
      <c r="B3" s="766"/>
      <c r="C3" s="766"/>
      <c r="D3" s="766"/>
      <c r="E3" s="766"/>
    </row>
    <row r="4" spans="1:5" ht="57" customHeight="1" thickBot="1" thickTop="1">
      <c r="A4" s="57" t="s">
        <v>23</v>
      </c>
      <c r="B4" s="58" t="s">
        <v>29</v>
      </c>
      <c r="C4" s="58" t="s">
        <v>234</v>
      </c>
      <c r="D4" s="58" t="s">
        <v>51</v>
      </c>
      <c r="E4" s="85" t="s">
        <v>179</v>
      </c>
    </row>
    <row r="5" spans="1:5" ht="16.5" thickBot="1">
      <c r="A5" s="91" t="s">
        <v>84</v>
      </c>
      <c r="B5" s="92" t="s">
        <v>85</v>
      </c>
      <c r="C5" s="79" t="s">
        <v>86</v>
      </c>
      <c r="D5" s="79" t="s">
        <v>87</v>
      </c>
      <c r="E5" s="84" t="s">
        <v>102</v>
      </c>
    </row>
    <row r="6" spans="1:5" s="12" customFormat="1" ht="18" customHeight="1" thickTop="1">
      <c r="A6" s="541" t="s">
        <v>860</v>
      </c>
      <c r="B6" s="542" t="s">
        <v>861</v>
      </c>
      <c r="C6" s="256">
        <v>41536</v>
      </c>
      <c r="D6" s="307">
        <v>4</v>
      </c>
      <c r="E6" s="543" t="s">
        <v>650</v>
      </c>
    </row>
    <row r="7" spans="1:5" s="12" customFormat="1" ht="15" customHeight="1">
      <c r="A7" s="541" t="s">
        <v>664</v>
      </c>
      <c r="B7" s="542" t="s">
        <v>657</v>
      </c>
      <c r="C7" s="256">
        <v>41347</v>
      </c>
      <c r="D7" s="307">
        <v>4</v>
      </c>
      <c r="E7" s="543" t="s">
        <v>665</v>
      </c>
    </row>
    <row r="8" spans="1:5" s="12" customFormat="1" ht="14.25" customHeight="1">
      <c r="A8" s="541" t="s">
        <v>664</v>
      </c>
      <c r="B8" s="542" t="s">
        <v>560</v>
      </c>
      <c r="C8" s="256">
        <v>41455</v>
      </c>
      <c r="D8" s="307">
        <v>32</v>
      </c>
      <c r="E8" s="543" t="s">
        <v>650</v>
      </c>
    </row>
    <row r="9" spans="1:5" s="12" customFormat="1" ht="13.5" customHeight="1">
      <c r="A9" s="541" t="s">
        <v>863</v>
      </c>
      <c r="B9" s="542" t="s">
        <v>864</v>
      </c>
      <c r="C9" s="256">
        <v>41458</v>
      </c>
      <c r="D9" s="307">
        <v>5</v>
      </c>
      <c r="E9" s="543" t="s">
        <v>650</v>
      </c>
    </row>
    <row r="10" spans="1:5" s="12" customFormat="1" ht="14.25" customHeight="1">
      <c r="A10" s="541" t="s">
        <v>865</v>
      </c>
      <c r="B10" s="542" t="s">
        <v>649</v>
      </c>
      <c r="C10" s="256">
        <v>41373</v>
      </c>
      <c r="D10" s="307">
        <v>4</v>
      </c>
      <c r="E10" s="543" t="s">
        <v>668</v>
      </c>
    </row>
    <row r="11" spans="1:5" s="12" customFormat="1" ht="14.25">
      <c r="A11" s="541" t="s">
        <v>688</v>
      </c>
      <c r="B11" s="542" t="s">
        <v>868</v>
      </c>
      <c r="C11" s="256">
        <v>41598</v>
      </c>
      <c r="D11" s="307">
        <v>14</v>
      </c>
      <c r="E11" s="543" t="s">
        <v>869</v>
      </c>
    </row>
    <row r="12" spans="1:5" s="12" customFormat="1" ht="14.25">
      <c r="A12" s="541" t="s">
        <v>866</v>
      </c>
      <c r="B12" s="542" t="s">
        <v>867</v>
      </c>
      <c r="C12" s="256">
        <v>41595</v>
      </c>
      <c r="D12" s="307">
        <v>17</v>
      </c>
      <c r="E12" s="543" t="s">
        <v>694</v>
      </c>
    </row>
    <row r="13" spans="1:5" s="12" customFormat="1" ht="14.25">
      <c r="A13" s="541" t="s">
        <v>660</v>
      </c>
      <c r="B13" s="542" t="s">
        <v>661</v>
      </c>
      <c r="C13" s="256">
        <v>41334</v>
      </c>
      <c r="D13" s="307">
        <v>31</v>
      </c>
      <c r="E13" s="543" t="s">
        <v>662</v>
      </c>
    </row>
    <row r="14" spans="1:5" s="12" customFormat="1" ht="14.25">
      <c r="A14" s="541" t="s">
        <v>673</v>
      </c>
      <c r="B14" s="542" t="s">
        <v>702</v>
      </c>
      <c r="C14" s="256">
        <v>41445</v>
      </c>
      <c r="D14" s="307">
        <v>1</v>
      </c>
      <c r="E14" s="543" t="s">
        <v>872</v>
      </c>
    </row>
    <row r="15" spans="1:5" s="12" customFormat="1" ht="14.25">
      <c r="A15" s="541" t="s">
        <v>673</v>
      </c>
      <c r="B15" s="542" t="s">
        <v>702</v>
      </c>
      <c r="C15" s="256">
        <v>41458</v>
      </c>
      <c r="D15" s="307">
        <v>1</v>
      </c>
      <c r="E15" s="543" t="s">
        <v>650</v>
      </c>
    </row>
    <row r="16" spans="1:5" s="12" customFormat="1" ht="14.25">
      <c r="A16" s="541" t="s">
        <v>874</v>
      </c>
      <c r="B16" s="542" t="s">
        <v>875</v>
      </c>
      <c r="C16" s="256">
        <v>41387</v>
      </c>
      <c r="D16" s="307">
        <v>6</v>
      </c>
      <c r="E16" s="543" t="s">
        <v>650</v>
      </c>
    </row>
    <row r="17" spans="1:5" s="12" customFormat="1" ht="15.75" customHeight="1">
      <c r="A17" s="541" t="s">
        <v>666</v>
      </c>
      <c r="B17" s="542" t="s">
        <v>667</v>
      </c>
      <c r="C17" s="256">
        <v>41380</v>
      </c>
      <c r="D17" s="307">
        <v>6</v>
      </c>
      <c r="E17" s="543" t="s">
        <v>668</v>
      </c>
    </row>
    <row r="18" spans="1:5" s="12" customFormat="1" ht="17.25" customHeight="1">
      <c r="A18" s="541" t="s">
        <v>666</v>
      </c>
      <c r="B18" s="542" t="s">
        <v>669</v>
      </c>
      <c r="C18" s="256">
        <v>41405</v>
      </c>
      <c r="D18" s="307">
        <v>6</v>
      </c>
      <c r="E18" s="543" t="s">
        <v>668</v>
      </c>
    </row>
    <row r="19" spans="1:5" s="12" customFormat="1" ht="15.75" customHeight="1">
      <c r="A19" s="541" t="s">
        <v>876</v>
      </c>
      <c r="B19" s="542" t="s">
        <v>696</v>
      </c>
      <c r="C19" s="256">
        <v>41376</v>
      </c>
      <c r="D19" s="307">
        <v>5</v>
      </c>
      <c r="E19" s="543" t="s">
        <v>650</v>
      </c>
    </row>
    <row r="20" spans="1:5" s="12" customFormat="1" ht="14.25">
      <c r="A20" s="541" t="s">
        <v>693</v>
      </c>
      <c r="B20" s="542" t="s">
        <v>654</v>
      </c>
      <c r="C20" s="256">
        <v>41372</v>
      </c>
      <c r="D20" s="307">
        <v>15</v>
      </c>
      <c r="E20" s="543" t="s">
        <v>869</v>
      </c>
    </row>
    <row r="21" spans="1:5" s="12" customFormat="1" ht="14.25">
      <c r="A21" s="541" t="s">
        <v>873</v>
      </c>
      <c r="B21" s="542" t="s">
        <v>696</v>
      </c>
      <c r="C21" s="256">
        <v>41377</v>
      </c>
      <c r="D21" s="307">
        <v>5</v>
      </c>
      <c r="E21" s="543" t="s">
        <v>650</v>
      </c>
    </row>
    <row r="22" spans="1:5" s="12" customFormat="1" ht="14.25">
      <c r="A22" s="541" t="s">
        <v>870</v>
      </c>
      <c r="B22" s="542" t="s">
        <v>702</v>
      </c>
      <c r="C22" s="256">
        <v>41515</v>
      </c>
      <c r="D22" s="307">
        <v>1</v>
      </c>
      <c r="E22" s="543" t="s">
        <v>668</v>
      </c>
    </row>
    <row r="23" spans="1:5" s="12" customFormat="1" ht="14.25">
      <c r="A23" s="541" t="s">
        <v>870</v>
      </c>
      <c r="B23" s="542" t="s">
        <v>702</v>
      </c>
      <c r="C23" s="256">
        <v>41458</v>
      </c>
      <c r="D23" s="307">
        <v>1</v>
      </c>
      <c r="E23" s="543" t="s">
        <v>650</v>
      </c>
    </row>
    <row r="24" spans="1:5" s="12" customFormat="1" ht="14.25">
      <c r="A24" s="541" t="s">
        <v>871</v>
      </c>
      <c r="B24" s="542" t="s">
        <v>702</v>
      </c>
      <c r="C24" s="256">
        <v>41515</v>
      </c>
      <c r="D24" s="307">
        <v>1</v>
      </c>
      <c r="E24" s="543" t="s">
        <v>668</v>
      </c>
    </row>
    <row r="25" spans="1:5" s="12" customFormat="1" ht="14.25">
      <c r="A25" s="541"/>
      <c r="B25" s="542"/>
      <c r="C25" s="256"/>
      <c r="D25" s="307"/>
      <c r="E25" s="543"/>
    </row>
    <row r="26" spans="1:5" s="12" customFormat="1" ht="14.25">
      <c r="A26" s="541"/>
      <c r="B26" s="542"/>
      <c r="C26" s="256"/>
      <c r="D26" s="307"/>
      <c r="E26" s="543"/>
    </row>
    <row r="27" spans="1:5" s="12" customFormat="1" ht="14.25">
      <c r="A27" s="541"/>
      <c r="B27" s="542"/>
      <c r="C27" s="256"/>
      <c r="D27" s="307"/>
      <c r="E27" s="543"/>
    </row>
    <row r="28" spans="1:5" s="12" customFormat="1" ht="14.25">
      <c r="A28" s="235"/>
      <c r="B28" s="236"/>
      <c r="C28" s="256"/>
      <c r="D28" s="307"/>
      <c r="E28" s="227"/>
    </row>
    <row r="29" spans="1:5" s="12" customFormat="1" ht="14.25">
      <c r="A29" s="237"/>
      <c r="B29" s="238"/>
      <c r="C29" s="256"/>
      <c r="D29" s="308"/>
      <c r="E29" s="230"/>
    </row>
    <row r="30" spans="1:5" s="12" customFormat="1" ht="15">
      <c r="A30" s="889" t="s">
        <v>182</v>
      </c>
      <c r="B30" s="890"/>
      <c r="C30" s="890"/>
      <c r="D30" s="890"/>
      <c r="E30" s="895"/>
    </row>
    <row r="31" s="12" customFormat="1" ht="14.25"/>
    <row r="32" s="12" customFormat="1" ht="14.25"/>
    <row r="33" s="12" customFormat="1" ht="15">
      <c r="B33" s="545"/>
    </row>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sheetData>
  <sheetProtection insertRows="0" deleteRows="0"/>
  <mergeCells count="4">
    <mergeCell ref="A1:B1"/>
    <mergeCell ref="C1:E1"/>
    <mergeCell ref="A3:E3"/>
    <mergeCell ref="A30:E30"/>
  </mergeCells>
  <conditionalFormatting sqref="B7:B8 B29 B12:B13 B17:B24">
    <cfRule type="expression" priority="71" dxfId="0">
      <formula>AND(COUNTBLANK($A7)=0,COUNTBLANK($B7)=1)</formula>
    </cfRule>
  </conditionalFormatting>
  <conditionalFormatting sqref="C7:C8 C29 C12:C13 C17:C24">
    <cfRule type="expression" priority="70" dxfId="0">
      <formula>AND(COUNTBLANK($A7)=0,COUNTBLANK($C7)=1)</formula>
    </cfRule>
  </conditionalFormatting>
  <conditionalFormatting sqref="D7:D8 D29 D12:D13 D17:D24">
    <cfRule type="expression" priority="69" dxfId="0">
      <formula>AND(COUNTBLANK($A7)=0,COUNTBLANK($D7)=1)</formula>
    </cfRule>
  </conditionalFormatting>
  <conditionalFormatting sqref="E7:E8 E29 E12:E13 E17:E24">
    <cfRule type="expression" priority="68" dxfId="0">
      <formula>AND(COUNTBLANK($A7)=0,COUNTBLANK($E7)=1)</formula>
    </cfRule>
  </conditionalFormatting>
  <conditionalFormatting sqref="B6 B9:B10">
    <cfRule type="expression" priority="67" dxfId="0">
      <formula>AND(COUNTBLANK($A6)=0,COUNTBLANK($B6)=1)</formula>
    </cfRule>
  </conditionalFormatting>
  <conditionalFormatting sqref="C6 C9:C10">
    <cfRule type="expression" priority="66" dxfId="0">
      <formula>AND(COUNTBLANK($A6)=0,COUNTBLANK($C6)=1)</formula>
    </cfRule>
  </conditionalFormatting>
  <conditionalFormatting sqref="D6 D9:D10">
    <cfRule type="expression" priority="65" dxfId="0">
      <formula>AND(COUNTBLANK($A6)=0,COUNTBLANK($D6)=1)</formula>
    </cfRule>
  </conditionalFormatting>
  <conditionalFormatting sqref="E6 E9:E10">
    <cfRule type="expression" priority="64" dxfId="0">
      <formula>AND(COUNTBLANK($A6)=0,COUNTBLANK($E6)=1)</formula>
    </cfRule>
  </conditionalFormatting>
  <conditionalFormatting sqref="E9">
    <cfRule type="expression" priority="59" dxfId="0">
      <formula>AND(COUNTBLANK($A9)=0,COUNTBLANK($E9)=1)</formula>
    </cfRule>
  </conditionalFormatting>
  <conditionalFormatting sqref="B11">
    <cfRule type="expression" priority="58" dxfId="0">
      <formula>AND(COUNTBLANK($A11)=0,COUNTBLANK($B11)=1)</formula>
    </cfRule>
  </conditionalFormatting>
  <conditionalFormatting sqref="C11">
    <cfRule type="expression" priority="57" dxfId="0">
      <formula>AND(COUNTBLANK($A11)=0,COUNTBLANK($C11)=1)</formula>
    </cfRule>
  </conditionalFormatting>
  <conditionalFormatting sqref="D11">
    <cfRule type="expression" priority="56" dxfId="0">
      <formula>AND(COUNTBLANK($A11)=0,COUNTBLANK($D11)=1)</formula>
    </cfRule>
  </conditionalFormatting>
  <conditionalFormatting sqref="E11">
    <cfRule type="expression" priority="55" dxfId="0">
      <formula>AND(COUNTBLANK($A11)=0,COUNTBLANK($E11)=1)</formula>
    </cfRule>
  </conditionalFormatting>
  <conditionalFormatting sqref="B25:B27">
    <cfRule type="expression" priority="54" dxfId="0">
      <formula>AND(COUNTBLANK($A25)=0,COUNTBLANK($B25)=1)</formula>
    </cfRule>
  </conditionalFormatting>
  <conditionalFormatting sqref="C25:C27">
    <cfRule type="expression" priority="53" dxfId="0">
      <formula>AND(COUNTBLANK($A25)=0,COUNTBLANK($C25)=1)</formula>
    </cfRule>
  </conditionalFormatting>
  <conditionalFormatting sqref="D25:D27">
    <cfRule type="expression" priority="52" dxfId="0">
      <formula>AND(COUNTBLANK($A25)=0,COUNTBLANK($D25)=1)</formula>
    </cfRule>
  </conditionalFormatting>
  <conditionalFormatting sqref="E25:E27">
    <cfRule type="expression" priority="51" dxfId="0">
      <formula>AND(COUNTBLANK($A25)=0,COUNTBLANK($E25)=1)</formula>
    </cfRule>
  </conditionalFormatting>
  <conditionalFormatting sqref="B28">
    <cfRule type="expression" priority="50" dxfId="0">
      <formula>AND(COUNTBLANK($A28)=0,COUNTBLANK($B28)=1)</formula>
    </cfRule>
  </conditionalFormatting>
  <conditionalFormatting sqref="C28">
    <cfRule type="expression" priority="49" dxfId="0">
      <formula>AND(COUNTBLANK($A28)=0,COUNTBLANK($C28)=1)</formula>
    </cfRule>
  </conditionalFormatting>
  <conditionalFormatting sqref="D28">
    <cfRule type="expression" priority="48" dxfId="0">
      <formula>AND(COUNTBLANK($A28)=0,COUNTBLANK($D28)=1)</formula>
    </cfRule>
  </conditionalFormatting>
  <conditionalFormatting sqref="E28">
    <cfRule type="expression" priority="47" dxfId="0">
      <formula>AND(COUNTBLANK($A28)=0,COUNTBLANK($E28)=1)</formula>
    </cfRule>
  </conditionalFormatting>
  <conditionalFormatting sqref="E10">
    <cfRule type="expression" priority="45" dxfId="0">
      <formula>AND(COUNTBLANK($A10)=0,COUNTBLANK($E10)=1)</formula>
    </cfRule>
  </conditionalFormatting>
  <conditionalFormatting sqref="B14">
    <cfRule type="expression" priority="41" dxfId="0">
      <formula>AND(COUNTBLANK($A14)=0,COUNTBLANK($B14)=1)</formula>
    </cfRule>
  </conditionalFormatting>
  <conditionalFormatting sqref="C14">
    <cfRule type="expression" priority="40" dxfId="0">
      <formula>AND(COUNTBLANK($A14)=0,COUNTBLANK($C14)=1)</formula>
    </cfRule>
  </conditionalFormatting>
  <conditionalFormatting sqref="D14">
    <cfRule type="expression" priority="39" dxfId="0">
      <formula>AND(COUNTBLANK($A14)=0,COUNTBLANK($D14)=1)</formula>
    </cfRule>
  </conditionalFormatting>
  <conditionalFormatting sqref="E14">
    <cfRule type="expression" priority="38" dxfId="0">
      <formula>AND(COUNTBLANK($A14)=0,COUNTBLANK($E14)=1)</formula>
    </cfRule>
  </conditionalFormatting>
  <conditionalFormatting sqref="B15">
    <cfRule type="expression" priority="37" dxfId="0">
      <formula>AND(COUNTBLANK($A15)=0,COUNTBLANK($B15)=1)</formula>
    </cfRule>
  </conditionalFormatting>
  <conditionalFormatting sqref="C15">
    <cfRule type="expression" priority="36" dxfId="0">
      <formula>AND(COUNTBLANK($A15)=0,COUNTBLANK($C15)=1)</formula>
    </cfRule>
  </conditionalFormatting>
  <conditionalFormatting sqref="D15">
    <cfRule type="expression" priority="35" dxfId="0">
      <formula>AND(COUNTBLANK($A15)=0,COUNTBLANK($D15)=1)</formula>
    </cfRule>
  </conditionalFormatting>
  <conditionalFormatting sqref="E15">
    <cfRule type="expression" priority="34" dxfId="0">
      <formula>AND(COUNTBLANK($A15)=0,COUNTBLANK($E15)=1)</formula>
    </cfRule>
  </conditionalFormatting>
  <conditionalFormatting sqref="C14">
    <cfRule type="expression" priority="33" dxfId="0">
      <formula>AND(COUNTBLANK($A14)=0,COUNTBLANK($C14)=1)</formula>
    </cfRule>
  </conditionalFormatting>
  <conditionalFormatting sqref="D14">
    <cfRule type="expression" priority="32" dxfId="0">
      <formula>AND(COUNTBLANK($A14)=0,COUNTBLANK($D14)=1)</formula>
    </cfRule>
  </conditionalFormatting>
  <conditionalFormatting sqref="E14">
    <cfRule type="expression" priority="31" dxfId="0">
      <formula>AND(COUNTBLANK($A14)=0,COUNTBLANK($E14)=1)</formula>
    </cfRule>
  </conditionalFormatting>
  <conditionalFormatting sqref="B15">
    <cfRule type="expression" priority="30" dxfId="0">
      <formula>AND(COUNTBLANK($A15)=0,COUNTBLANK($B15)=1)</formula>
    </cfRule>
  </conditionalFormatting>
  <conditionalFormatting sqref="C25:C27">
    <cfRule type="expression" priority="29" dxfId="0">
      <formula>AND(COUNTBLANK($A25)=0,COUNTBLANK($C25)=1)</formula>
    </cfRule>
  </conditionalFormatting>
  <conditionalFormatting sqref="D25:D27">
    <cfRule type="expression" priority="28" dxfId="0">
      <formula>AND(COUNTBLANK($A25)=0,COUNTBLANK($D25)=1)</formula>
    </cfRule>
  </conditionalFormatting>
  <conditionalFormatting sqref="E25:E27">
    <cfRule type="expression" priority="27" dxfId="0">
      <formula>AND(COUNTBLANK($A25)=0,COUNTBLANK($E25)=1)</formula>
    </cfRule>
  </conditionalFormatting>
  <conditionalFormatting sqref="B25:B27">
    <cfRule type="expression" priority="26" dxfId="0">
      <formula>AND(COUNTBLANK($A25)=0,COUNTBLANK($B25)=1)</formula>
    </cfRule>
  </conditionalFormatting>
  <conditionalFormatting sqref="C15">
    <cfRule type="expression" priority="25" dxfId="0">
      <formula>AND(COUNTBLANK($A15)=0,COUNTBLANK($C15)=1)</formula>
    </cfRule>
  </conditionalFormatting>
  <conditionalFormatting sqref="D15">
    <cfRule type="expression" priority="24" dxfId="0">
      <formula>AND(COUNTBLANK($A15)=0,COUNTBLANK($D15)=1)</formula>
    </cfRule>
  </conditionalFormatting>
  <conditionalFormatting sqref="E15">
    <cfRule type="expression" priority="23" dxfId="0">
      <formula>AND(COUNTBLANK($A15)=0,COUNTBLANK($E15)=1)</formula>
    </cfRule>
  </conditionalFormatting>
  <conditionalFormatting sqref="C15">
    <cfRule type="expression" priority="22" dxfId="0">
      <formula>AND(COUNTBLANK($A15)=0,COUNTBLANK($C15)=1)</formula>
    </cfRule>
  </conditionalFormatting>
  <conditionalFormatting sqref="D15">
    <cfRule type="expression" priority="21" dxfId="0">
      <formula>AND(COUNTBLANK($A15)=0,COUNTBLANK($D15)=1)</formula>
    </cfRule>
  </conditionalFormatting>
  <conditionalFormatting sqref="E15">
    <cfRule type="expression" priority="20" dxfId="0">
      <formula>AND(COUNTBLANK($A15)=0,COUNTBLANK($E15)=1)</formula>
    </cfRule>
  </conditionalFormatting>
  <conditionalFormatting sqref="B16:B17">
    <cfRule type="expression" priority="19" dxfId="0">
      <formula>AND(COUNTBLANK($A16)=0,COUNTBLANK($B16)=1)</formula>
    </cfRule>
  </conditionalFormatting>
  <conditionalFormatting sqref="C16:C17">
    <cfRule type="expression" priority="18" dxfId="0">
      <formula>AND(COUNTBLANK($A16)=0,COUNTBLANK($C16)=1)</formula>
    </cfRule>
  </conditionalFormatting>
  <conditionalFormatting sqref="D16:D17">
    <cfRule type="expression" priority="17" dxfId="0">
      <formula>AND(COUNTBLANK($A16)=0,COUNTBLANK($D16)=1)</formula>
    </cfRule>
  </conditionalFormatting>
  <conditionalFormatting sqref="E16:E17">
    <cfRule type="expression" priority="16" dxfId="0">
      <formula>AND(COUNTBLANK($A16)=0,COUNTBLANK($E16)=1)</formula>
    </cfRule>
  </conditionalFormatting>
  <conditionalFormatting sqref="C16:C17">
    <cfRule type="expression" priority="15" dxfId="0">
      <formula>AND(COUNTBLANK($A16)=0,COUNTBLANK($C16)=1)</formula>
    </cfRule>
  </conditionalFormatting>
  <conditionalFormatting sqref="D16:D17">
    <cfRule type="expression" priority="14" dxfId="0">
      <formula>AND(COUNTBLANK($A16)=0,COUNTBLANK($D16)=1)</formula>
    </cfRule>
  </conditionalFormatting>
  <conditionalFormatting sqref="E16:E17">
    <cfRule type="expression" priority="13" dxfId="0">
      <formula>AND(COUNTBLANK($A16)=0,COUNTBLANK($E16)=1)</formula>
    </cfRule>
  </conditionalFormatting>
  <conditionalFormatting sqref="B16:B17">
    <cfRule type="expression" priority="12" dxfId="0">
      <formula>AND(COUNTBLANK($A16)=0,COUNTBLANK($B16)=1)</formula>
    </cfRule>
  </conditionalFormatting>
  <conditionalFormatting sqref="E16">
    <cfRule type="expression" priority="11" dxfId="0">
      <formula>AND(COUNTBLANK($A16)=0,COUNTBLANK($E16)=1)</formula>
    </cfRule>
  </conditionalFormatting>
  <conditionalFormatting sqref="E16">
    <cfRule type="expression" priority="10" dxfId="0">
      <formula>AND(COUNTBLANK($A16)=0,COUNTBLANK($E16)=1)</formula>
    </cfRule>
  </conditionalFormatting>
  <conditionalFormatting sqref="E16">
    <cfRule type="expression" priority="9" dxfId="0">
      <formula>AND(COUNTBLANK($A16)=0,COUNTBLANK($E16)=1)</formula>
    </cfRule>
  </conditionalFormatting>
  <conditionalFormatting sqref="E17">
    <cfRule type="expression" priority="8" dxfId="0">
      <formula>AND(COUNTBLANK($A17)=0,COUNTBLANK($E17)=1)</formula>
    </cfRule>
  </conditionalFormatting>
  <conditionalFormatting sqref="E17">
    <cfRule type="expression" priority="7" dxfId="0">
      <formula>AND(COUNTBLANK($A17)=0,COUNTBLANK($E17)=1)</formula>
    </cfRule>
  </conditionalFormatting>
  <conditionalFormatting sqref="E17">
    <cfRule type="expression" priority="6" dxfId="0">
      <formula>AND(COUNTBLANK($A17)=0,COUNTBLANK($E17)=1)</formula>
    </cfRule>
  </conditionalFormatting>
  <conditionalFormatting sqref="E19">
    <cfRule type="expression" priority="5" dxfId="0">
      <formula>AND(COUNTBLANK($A19)=0,COUNTBLANK($E19)=1)</formula>
    </cfRule>
  </conditionalFormatting>
  <conditionalFormatting sqref="E19">
    <cfRule type="expression" priority="4" dxfId="0">
      <formula>AND(COUNTBLANK($A19)=0,COUNTBLANK($E19)=1)</formula>
    </cfRule>
  </conditionalFormatting>
  <conditionalFormatting sqref="E19">
    <cfRule type="expression" priority="3" dxfId="0">
      <formula>AND(COUNTBLANK($A19)=0,COUNTBLANK($E19)=1)</formula>
    </cfRule>
  </conditionalFormatting>
  <conditionalFormatting sqref="E19">
    <cfRule type="expression" priority="2" dxfId="0">
      <formula>AND(COUNTBLANK($A19)=0,COUNTBLANK($E19)=1)</formula>
    </cfRule>
  </conditionalFormatting>
  <conditionalFormatting sqref="E19">
    <cfRule type="expression" priority="1" dxfId="0">
      <formula>AND(COUNTBLANK($A19)=0,COUNTBLANK($E19)=1)</formula>
    </cfRule>
  </conditionalFormatting>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7.xml><?xml version="1.0" encoding="utf-8"?>
<worksheet xmlns="http://schemas.openxmlformats.org/spreadsheetml/2006/main" xmlns:r="http://schemas.openxmlformats.org/officeDocument/2006/relationships">
  <dimension ref="A1:E20"/>
  <sheetViews>
    <sheetView showGridLines="0" zoomScale="90" zoomScaleNormal="90" zoomScalePageLayoutView="60" workbookViewId="0" topLeftCell="A1">
      <selection activeCell="K9" sqref="K9"/>
    </sheetView>
  </sheetViews>
  <sheetFormatPr defaultColWidth="9.140625" defaultRowHeight="15"/>
  <cols>
    <col min="1" max="1" width="40.8515625" style="1" customWidth="1"/>
    <col min="2" max="2" width="20.421875" style="1" customWidth="1"/>
    <col min="3" max="3" width="16.57421875" style="1" customWidth="1"/>
    <col min="4" max="4" width="13.57421875" style="1" customWidth="1"/>
    <col min="5" max="5" width="50.421875" style="1" customWidth="1"/>
    <col min="6" max="16384" width="9.140625" style="1" customWidth="1"/>
  </cols>
  <sheetData>
    <row r="1" spans="1:5" s="83" customFormat="1" ht="16.5">
      <c r="A1" s="873" t="s">
        <v>58</v>
      </c>
      <c r="B1" s="873"/>
      <c r="C1" s="874" t="str">
        <f>[0]!Name</f>
        <v>Институт по микробиология "Стефан Ангелов"  - БАН</v>
      </c>
      <c r="D1" s="874"/>
      <c r="E1" s="874"/>
    </row>
    <row r="2" s="2" customFormat="1" ht="21.75" customHeight="1"/>
    <row r="3" spans="1:5" s="7" customFormat="1" ht="84.75" customHeight="1" thickBot="1">
      <c r="A3" s="766" t="s">
        <v>344</v>
      </c>
      <c r="B3" s="766"/>
      <c r="C3" s="766"/>
      <c r="D3" s="766"/>
      <c r="E3" s="766"/>
    </row>
    <row r="4" spans="1:5" ht="39" customHeight="1" thickBot="1" thickTop="1">
      <c r="A4" s="57" t="s">
        <v>23</v>
      </c>
      <c r="B4" s="58" t="s">
        <v>29</v>
      </c>
      <c r="C4" s="58" t="s">
        <v>234</v>
      </c>
      <c r="D4" s="58" t="s">
        <v>51</v>
      </c>
      <c r="E4" s="85" t="s">
        <v>179</v>
      </c>
    </row>
    <row r="5" spans="1:5" ht="16.5" thickBot="1">
      <c r="A5" s="91" t="s">
        <v>84</v>
      </c>
      <c r="B5" s="92" t="s">
        <v>85</v>
      </c>
      <c r="C5" s="79" t="s">
        <v>86</v>
      </c>
      <c r="D5" s="79" t="s">
        <v>87</v>
      </c>
      <c r="E5" s="84" t="s">
        <v>102</v>
      </c>
    </row>
    <row r="6" spans="1:5" s="12" customFormat="1" ht="18.75" customHeight="1" thickTop="1">
      <c r="A6" s="541" t="s">
        <v>656</v>
      </c>
      <c r="B6" s="542" t="s">
        <v>657</v>
      </c>
      <c r="C6" s="256">
        <v>41278</v>
      </c>
      <c r="D6" s="307">
        <v>31</v>
      </c>
      <c r="E6" s="543" t="s">
        <v>650</v>
      </c>
    </row>
    <row r="7" spans="1:5" s="12" customFormat="1" ht="17.25" customHeight="1">
      <c r="A7" s="541" t="s">
        <v>652</v>
      </c>
      <c r="B7" s="542" t="s">
        <v>649</v>
      </c>
      <c r="C7" s="256">
        <v>41306</v>
      </c>
      <c r="D7" s="307">
        <v>60</v>
      </c>
      <c r="E7" s="543" t="s">
        <v>650</v>
      </c>
    </row>
    <row r="8" spans="1:5" s="12" customFormat="1" ht="18.75" customHeight="1">
      <c r="A8" s="541" t="s">
        <v>651</v>
      </c>
      <c r="B8" s="542" t="s">
        <v>649</v>
      </c>
      <c r="C8" s="256">
        <v>41306</v>
      </c>
      <c r="D8" s="307">
        <v>60</v>
      </c>
      <c r="E8" s="543" t="s">
        <v>650</v>
      </c>
    </row>
    <row r="9" spans="1:5" s="12" customFormat="1" ht="16.5" customHeight="1">
      <c r="A9" s="541" t="s">
        <v>653</v>
      </c>
      <c r="B9" s="542" t="s">
        <v>654</v>
      </c>
      <c r="C9" s="256">
        <v>41577</v>
      </c>
      <c r="D9" s="544">
        <v>32</v>
      </c>
      <c r="E9" s="543" t="s">
        <v>655</v>
      </c>
    </row>
    <row r="10" spans="1:5" s="12" customFormat="1" ht="18" customHeight="1">
      <c r="A10" s="541" t="s">
        <v>658</v>
      </c>
      <c r="B10" s="542" t="s">
        <v>659</v>
      </c>
      <c r="C10" s="256">
        <v>41395</v>
      </c>
      <c r="D10" s="307">
        <v>184</v>
      </c>
      <c r="E10" s="543" t="s">
        <v>663</v>
      </c>
    </row>
    <row r="11" spans="1:5" s="12" customFormat="1" ht="16.5" customHeight="1">
      <c r="A11" s="541" t="s">
        <v>948</v>
      </c>
      <c r="B11" s="542" t="s">
        <v>868</v>
      </c>
      <c r="C11" s="568">
        <v>41887</v>
      </c>
      <c r="D11" s="544">
        <v>90</v>
      </c>
      <c r="E11" s="543" t="s">
        <v>663</v>
      </c>
    </row>
    <row r="12" spans="1:5" s="12" customFormat="1" ht="14.25">
      <c r="A12" s="541"/>
      <c r="B12" s="542"/>
      <c r="C12" s="256"/>
      <c r="D12" s="307"/>
      <c r="E12" s="543"/>
    </row>
    <row r="13" spans="1:5" s="12" customFormat="1" ht="14.25">
      <c r="A13" s="541"/>
      <c r="B13" s="542"/>
      <c r="C13" s="256"/>
      <c r="D13" s="307"/>
      <c r="E13" s="543"/>
    </row>
    <row r="14" spans="1:5" s="12" customFormat="1" ht="14.25">
      <c r="A14" s="237"/>
      <c r="B14" s="238"/>
      <c r="C14" s="256"/>
      <c r="D14" s="308"/>
      <c r="E14" s="230"/>
    </row>
    <row r="15" spans="1:5" s="12" customFormat="1" ht="14.25">
      <c r="A15" s="237"/>
      <c r="B15" s="238"/>
      <c r="C15" s="256"/>
      <c r="D15" s="308"/>
      <c r="E15" s="230"/>
    </row>
    <row r="16" spans="1:5" s="12" customFormat="1" ht="14.25">
      <c r="A16" s="237"/>
      <c r="B16" s="238"/>
      <c r="C16" s="256"/>
      <c r="D16" s="308"/>
      <c r="E16" s="230"/>
    </row>
    <row r="17" spans="1:5" s="12" customFormat="1" ht="14.25">
      <c r="A17" s="237"/>
      <c r="B17" s="238"/>
      <c r="C17" s="256"/>
      <c r="D17" s="308"/>
      <c r="E17" s="230"/>
    </row>
    <row r="18" spans="1:5" s="12" customFormat="1" ht="14.25">
      <c r="A18" s="237"/>
      <c r="B18" s="238"/>
      <c r="C18" s="256"/>
      <c r="D18" s="308"/>
      <c r="E18" s="230"/>
    </row>
    <row r="19" spans="1:5" s="12" customFormat="1" ht="15">
      <c r="A19" s="889" t="s">
        <v>182</v>
      </c>
      <c r="B19" s="890"/>
      <c r="C19" s="890"/>
      <c r="D19" s="890"/>
      <c r="E19" s="895"/>
    </row>
    <row r="20" spans="1:5" s="12" customFormat="1" ht="14.25">
      <c r="A20" s="239"/>
      <c r="B20" s="239"/>
      <c r="C20" s="239"/>
      <c r="D20" s="239"/>
      <c r="E20" s="239"/>
    </row>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sheetData>
  <sheetProtection insertRows="0" deleteRows="0"/>
  <mergeCells count="4">
    <mergeCell ref="A1:B1"/>
    <mergeCell ref="C1:E1"/>
    <mergeCell ref="A3:E3"/>
    <mergeCell ref="A19:E19"/>
  </mergeCells>
  <conditionalFormatting sqref="B12:B18 B6:B10">
    <cfRule type="expression" priority="12" dxfId="0">
      <formula>AND(COUNTBLANK($A6)=0,COUNTBLANK($B6)=1)</formula>
    </cfRule>
  </conditionalFormatting>
  <conditionalFormatting sqref="C12:C18 C6:C10">
    <cfRule type="expression" priority="11" dxfId="0">
      <formula>AND(COUNTBLANK($A6)=0,COUNTBLANK($C6)=1)</formula>
    </cfRule>
  </conditionalFormatting>
  <conditionalFormatting sqref="D12:D18 D6:D10">
    <cfRule type="expression" priority="10" dxfId="0">
      <formula>AND(COUNTBLANK($A6)=0,COUNTBLANK($D6)=1)</formula>
    </cfRule>
  </conditionalFormatting>
  <conditionalFormatting sqref="E12:E18 E6:E10">
    <cfRule type="expression" priority="9" dxfId="0">
      <formula>AND(COUNTBLANK($A6)=0,COUNTBLANK($E6)=1)</formula>
    </cfRule>
  </conditionalFormatting>
  <conditionalFormatting sqref="B11">
    <cfRule type="expression" priority="8" dxfId="0">
      <formula>AND(COUNTBLANK($A11)=0,COUNTBLANK($B11)=1)</formula>
    </cfRule>
  </conditionalFormatting>
  <conditionalFormatting sqref="C11">
    <cfRule type="expression" priority="7" dxfId="0">
      <formula>AND(COUNTBLANK($A11)=0,COUNTBLANK($C11)=1)</formula>
    </cfRule>
  </conditionalFormatting>
  <conditionalFormatting sqref="D11">
    <cfRule type="expression" priority="6" dxfId="0">
      <formula>AND(COUNTBLANK($A11)=0,COUNTBLANK($D11)=1)</formula>
    </cfRule>
  </conditionalFormatting>
  <conditionalFormatting sqref="E11">
    <cfRule type="expression" priority="5" dxfId="0">
      <formula>AND(COUNTBLANK($A11)=0,COUNTBLANK($E11)=1)</formula>
    </cfRule>
  </conditionalFormatting>
  <conditionalFormatting sqref="B11">
    <cfRule type="expression" priority="4" dxfId="0">
      <formula>AND(COUNTBLANK($A11)=0,COUNTBLANK($B11)=1)</formula>
    </cfRule>
  </conditionalFormatting>
  <conditionalFormatting sqref="C11">
    <cfRule type="expression" priority="3" dxfId="0">
      <formula>AND(COUNTBLANK($A11)=0,COUNTBLANK($C11)=1)</formula>
    </cfRule>
  </conditionalFormatting>
  <conditionalFormatting sqref="D11">
    <cfRule type="expression" priority="2" dxfId="0">
      <formula>AND(COUNTBLANK($A11)=0,COUNTBLANK($D11)=1)</formula>
    </cfRule>
  </conditionalFormatting>
  <conditionalFormatting sqref="E11">
    <cfRule type="expression" priority="1" dxfId="0">
      <formula>AND(COUNTBLANK($A11)=0,COUNTBLANK($E11)=1)</formula>
    </cfRule>
  </conditionalFormatting>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8.xml><?xml version="1.0" encoding="utf-8"?>
<worksheet xmlns="http://schemas.openxmlformats.org/spreadsheetml/2006/main" xmlns:r="http://schemas.openxmlformats.org/officeDocument/2006/relationships">
  <dimension ref="A1:G12"/>
  <sheetViews>
    <sheetView showGridLines="0" zoomScale="90" zoomScaleNormal="90" zoomScalePageLayoutView="60" workbookViewId="0" topLeftCell="A1">
      <selection activeCell="J13" sqref="J13"/>
    </sheetView>
  </sheetViews>
  <sheetFormatPr defaultColWidth="9.140625" defaultRowHeight="15"/>
  <cols>
    <col min="1" max="1" width="43.28125" style="1" customWidth="1"/>
    <col min="2" max="2" width="22.140625" style="1" customWidth="1"/>
    <col min="3" max="3" width="18.421875" style="1" customWidth="1"/>
    <col min="4" max="4" width="16.7109375" style="1" customWidth="1"/>
    <col min="5" max="16384" width="9.140625" style="1" customWidth="1"/>
  </cols>
  <sheetData>
    <row r="1" spans="1:7" s="83" customFormat="1" ht="16.5">
      <c r="A1" s="90" t="s">
        <v>58</v>
      </c>
      <c r="B1" s="874" t="str">
        <f>[0]!Name</f>
        <v>Институт по микробиология "Стефан Ангелов"  - БАН</v>
      </c>
      <c r="C1" s="874"/>
      <c r="D1" s="874"/>
      <c r="E1" s="874"/>
      <c r="F1" s="874"/>
      <c r="G1" s="874"/>
    </row>
    <row r="2" s="2" customFormat="1" ht="21.75" customHeight="1"/>
    <row r="3" spans="1:4" s="7" customFormat="1" ht="106.5" customHeight="1" thickBot="1">
      <c r="A3" s="766" t="s">
        <v>345</v>
      </c>
      <c r="B3" s="766"/>
      <c r="C3" s="766"/>
      <c r="D3" s="766"/>
    </row>
    <row r="4" spans="1:4" ht="39" customHeight="1" thickBot="1" thickTop="1">
      <c r="A4" s="57" t="s">
        <v>180</v>
      </c>
      <c r="B4" s="58" t="s">
        <v>29</v>
      </c>
      <c r="C4" s="58" t="s">
        <v>235</v>
      </c>
      <c r="D4" s="52" t="s">
        <v>51</v>
      </c>
    </row>
    <row r="5" spans="1:4" ht="16.5" thickBot="1">
      <c r="A5" s="91" t="s">
        <v>84</v>
      </c>
      <c r="B5" s="92" t="s">
        <v>85</v>
      </c>
      <c r="C5" s="79" t="s">
        <v>86</v>
      </c>
      <c r="D5" s="80" t="s">
        <v>87</v>
      </c>
    </row>
    <row r="6" spans="1:4" s="12" customFormat="1" ht="15" thickTop="1">
      <c r="A6" s="549" t="s">
        <v>1244</v>
      </c>
      <c r="B6" s="603" t="s">
        <v>669</v>
      </c>
      <c r="C6" s="604">
        <v>39814</v>
      </c>
      <c r="D6" s="605">
        <v>1461</v>
      </c>
    </row>
    <row r="7" spans="1:4" s="12" customFormat="1" ht="14.25">
      <c r="A7" s="549" t="s">
        <v>1124</v>
      </c>
      <c r="B7" s="603" t="s">
        <v>696</v>
      </c>
      <c r="C7" s="604">
        <v>40210</v>
      </c>
      <c r="D7" s="605">
        <v>1430</v>
      </c>
    </row>
    <row r="8" spans="1:4" s="12" customFormat="1" ht="14.25">
      <c r="A8" s="549" t="s">
        <v>1125</v>
      </c>
      <c r="B8" s="603" t="s">
        <v>696</v>
      </c>
      <c r="C8" s="604">
        <v>40330</v>
      </c>
      <c r="D8" s="606">
        <v>1304</v>
      </c>
    </row>
    <row r="9" spans="1:4" s="12" customFormat="1" ht="14.25">
      <c r="A9" s="541" t="s">
        <v>1123</v>
      </c>
      <c r="B9" s="542" t="s">
        <v>661</v>
      </c>
      <c r="C9" s="601">
        <v>40951</v>
      </c>
      <c r="D9" s="602">
        <v>1085</v>
      </c>
    </row>
    <row r="10" spans="1:4" s="12" customFormat="1" ht="14.25">
      <c r="A10" s="237"/>
      <c r="B10" s="238"/>
      <c r="C10" s="257"/>
      <c r="D10" s="306"/>
    </row>
    <row r="11" spans="1:4" s="12" customFormat="1" ht="14.25">
      <c r="A11" s="237"/>
      <c r="B11" s="238"/>
      <c r="C11" s="257"/>
      <c r="D11" s="306"/>
    </row>
    <row r="12" spans="1:4" s="12" customFormat="1" ht="15" customHeight="1" thickBot="1">
      <c r="A12" s="896" t="s">
        <v>182</v>
      </c>
      <c r="B12" s="897"/>
      <c r="C12" s="897"/>
      <c r="D12" s="898"/>
    </row>
    <row r="13" s="12" customFormat="1" ht="15" thickTop="1"/>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sheetData>
  <sheetProtection insertRows="0" deleteRows="0"/>
  <mergeCells count="3">
    <mergeCell ref="A3:D3"/>
    <mergeCell ref="B1:G1"/>
    <mergeCell ref="A12:D12"/>
  </mergeCells>
  <conditionalFormatting sqref="B6:B11">
    <cfRule type="expression" priority="9" dxfId="0">
      <formula>AND(COUNTBLANK($A6)=0,COUNTBLANK($B6)=1)</formula>
    </cfRule>
  </conditionalFormatting>
  <conditionalFormatting sqref="C6:C11">
    <cfRule type="expression" priority="8" dxfId="0">
      <formula>AND(COUNTBLANK($A6)=0,COUNTBLANK($C6)=1)</formula>
    </cfRule>
  </conditionalFormatting>
  <conditionalFormatting sqref="D6:D11">
    <cfRule type="expression" priority="7" dxfId="0">
      <formula>AND(COUNTBLANK($A6)=0,COUNTBLANK($D6)=1)</formula>
    </cfRule>
  </conditionalFormatting>
  <conditionalFormatting sqref="B9">
    <cfRule type="expression" priority="6" dxfId="0">
      <formula>AND(COUNTBLANK($A9)=0,COUNTBLANK($B9)=1)</formula>
    </cfRule>
  </conditionalFormatting>
  <conditionalFormatting sqref="C9">
    <cfRule type="expression" priority="5" dxfId="0">
      <formula>AND(COUNTBLANK($A9)=0,COUNTBLANK($C9)=1)</formula>
    </cfRule>
  </conditionalFormatting>
  <conditionalFormatting sqref="D9">
    <cfRule type="expression" priority="4" dxfId="0">
      <formula>AND(COUNTBLANK($A9)=0,COUNTBLANK($D9)=1)</formula>
    </cfRule>
  </conditionalFormatting>
  <conditionalFormatting sqref="B6:B8">
    <cfRule type="expression" priority="3" dxfId="0">
      <formula>AND(COUNTBLANK($A6)=0,COUNTBLANK($B6)=1)</formula>
    </cfRule>
  </conditionalFormatting>
  <conditionalFormatting sqref="C6:C8">
    <cfRule type="expression" priority="2" dxfId="0">
      <formula>AND(COUNTBLANK($A6)=0,COUNTBLANK($C6)=1)</formula>
    </cfRule>
  </conditionalFormatting>
  <conditionalFormatting sqref="D6:D8">
    <cfRule type="expression" priority="1" dxfId="0">
      <formula>AND(COUNTBLANK($A6)=0,COUNTBLANK($D6)=1)</formula>
    </cfRule>
  </conditionalFormatting>
  <printOptions horizontalCentered="1"/>
  <pageMargins left="0.2362204724409449" right="0.2362204724409449" top="0.9448818897637796" bottom="0.7480314960629921" header="0" footer="0"/>
  <pageSetup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9.xml><?xml version="1.0" encoding="utf-8"?>
<worksheet xmlns="http://schemas.openxmlformats.org/spreadsheetml/2006/main" xmlns:r="http://schemas.openxmlformats.org/officeDocument/2006/relationships">
  <dimension ref="A1:B15"/>
  <sheetViews>
    <sheetView showGridLines="0" zoomScale="80" zoomScaleNormal="80" zoomScalePageLayoutView="60" workbookViewId="0" topLeftCell="A1">
      <selection activeCell="G14" sqref="G13:G14"/>
    </sheetView>
  </sheetViews>
  <sheetFormatPr defaultColWidth="9.140625" defaultRowHeight="15"/>
  <cols>
    <col min="1" max="1" width="44.8515625" style="1" customWidth="1"/>
    <col min="2" max="2" width="34.7109375" style="1" customWidth="1"/>
    <col min="3" max="3" width="18.421875" style="1" customWidth="1"/>
    <col min="4" max="4" width="16.7109375" style="1" customWidth="1"/>
    <col min="5" max="16384" width="9.140625" style="1" customWidth="1"/>
  </cols>
  <sheetData>
    <row r="1" spans="1:2" s="83" customFormat="1" ht="16.5">
      <c r="A1" s="90" t="s">
        <v>58</v>
      </c>
      <c r="B1" s="270" t="str">
        <f>[0]!Name</f>
        <v>Институт по микробиология "Стефан Ангелов"  - БАН</v>
      </c>
    </row>
    <row r="2" s="2" customFormat="1" ht="21.75" customHeight="1"/>
    <row r="3" spans="1:2" s="7" customFormat="1" ht="51" customHeight="1" thickBot="1">
      <c r="A3" s="766" t="s">
        <v>346</v>
      </c>
      <c r="B3" s="766"/>
    </row>
    <row r="4" spans="1:2" ht="16.5" thickBot="1">
      <c r="A4" s="261" t="s">
        <v>205</v>
      </c>
      <c r="B4" s="262" t="s">
        <v>42</v>
      </c>
    </row>
    <row r="5" spans="1:2" s="12" customFormat="1" ht="15" thickTop="1">
      <c r="A5" s="541" t="s">
        <v>1245</v>
      </c>
      <c r="B5" s="305">
        <v>1</v>
      </c>
    </row>
    <row r="6" spans="1:2" s="12" customFormat="1" ht="14.25">
      <c r="A6" s="546" t="s">
        <v>1246</v>
      </c>
      <c r="B6" s="309">
        <v>1</v>
      </c>
    </row>
    <row r="7" spans="1:2" s="12" customFormat="1" ht="14.25">
      <c r="A7" s="546" t="s">
        <v>1247</v>
      </c>
      <c r="B7" s="309">
        <v>1</v>
      </c>
    </row>
    <row r="8" spans="1:2" s="12" customFormat="1" ht="18.75" customHeight="1">
      <c r="A8" s="541" t="s">
        <v>1248</v>
      </c>
      <c r="B8" s="607">
        <v>1</v>
      </c>
    </row>
    <row r="9" spans="1:2" s="12" customFormat="1" ht="14.25">
      <c r="A9" s="546" t="s">
        <v>1126</v>
      </c>
      <c r="B9" s="608">
        <v>1</v>
      </c>
    </row>
    <row r="10" spans="1:2" s="12" customFormat="1" ht="15" customHeight="1">
      <c r="A10" s="546" t="s">
        <v>1249</v>
      </c>
      <c r="B10" s="608">
        <v>1</v>
      </c>
    </row>
    <row r="11" spans="1:2" s="12" customFormat="1" ht="18.75" customHeight="1">
      <c r="A11" s="546" t="s">
        <v>1250</v>
      </c>
      <c r="B11" s="309">
        <v>2</v>
      </c>
    </row>
    <row r="12" spans="1:2" s="12" customFormat="1" ht="14.25">
      <c r="A12" s="237"/>
      <c r="B12" s="309"/>
    </row>
    <row r="13" spans="1:2" s="12" customFormat="1" ht="15" customHeight="1" thickBot="1">
      <c r="A13" s="896" t="s">
        <v>182</v>
      </c>
      <c r="B13" s="897"/>
    </row>
    <row r="14" ht="16.5" thickBot="1" thickTop="1"/>
    <row r="15" spans="1:2" ht="16.5" thickBot="1">
      <c r="A15" s="263" t="s">
        <v>207</v>
      </c>
      <c r="B15" s="263">
        <f>SUM(B5:B12)</f>
        <v>8</v>
      </c>
    </row>
    <row r="16" s="12" customFormat="1" ht="15" thickTop="1"/>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sheetData>
  <sheetProtection insertRows="0" deleteRows="0"/>
  <mergeCells count="2">
    <mergeCell ref="A3:B3"/>
    <mergeCell ref="A13:B13"/>
  </mergeCells>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4.xml><?xml version="1.0" encoding="utf-8"?>
<worksheet xmlns="http://schemas.openxmlformats.org/spreadsheetml/2006/main" xmlns:r="http://schemas.openxmlformats.org/officeDocument/2006/relationships">
  <dimension ref="A1:AF51"/>
  <sheetViews>
    <sheetView showGridLines="0" zoomScaleSheetLayoutView="50" zoomScalePageLayoutView="50" workbookViewId="0" topLeftCell="A40">
      <selection activeCell="L23" sqref="L23"/>
    </sheetView>
  </sheetViews>
  <sheetFormatPr defaultColWidth="9.140625" defaultRowHeight="15"/>
  <cols>
    <col min="1" max="1" width="26.140625" style="2" customWidth="1"/>
    <col min="2" max="2" width="11.7109375" style="2" customWidth="1"/>
    <col min="3" max="3" width="16.28125" style="2" customWidth="1"/>
    <col min="4" max="5" width="12.00390625" style="2" customWidth="1"/>
    <col min="6" max="6" width="24.421875" style="46" customWidth="1"/>
    <col min="7" max="7" width="14.00390625" style="2" customWidth="1"/>
    <col min="8" max="8" width="26.00390625" style="2" customWidth="1"/>
    <col min="9" max="9" width="30.421875" style="2" customWidth="1"/>
    <col min="10" max="10" width="26.7109375" style="2" customWidth="1"/>
    <col min="11" max="11" width="13.8515625" style="2" customWidth="1"/>
    <col min="12" max="12" width="10.00390625" style="2" customWidth="1"/>
    <col min="13" max="13" width="11.421875" style="2" customWidth="1"/>
    <col min="14" max="14" width="10.28125" style="2" customWidth="1"/>
    <col min="15" max="15" width="14.421875" style="2" customWidth="1"/>
    <col min="16" max="16" width="18.57421875" style="2" customWidth="1"/>
    <col min="17" max="17" width="9.8515625" style="2" customWidth="1"/>
    <col min="18" max="18" width="14.00390625" style="2" customWidth="1"/>
    <col min="19" max="19" width="20.140625" style="2" customWidth="1"/>
    <col min="20" max="20" width="10.00390625" style="2" customWidth="1"/>
    <col min="21" max="21" width="14.421875" style="2" customWidth="1"/>
    <col min="22" max="22" width="17.00390625" style="2" customWidth="1"/>
    <col min="23" max="23" width="18.57421875" style="2" customWidth="1"/>
    <col min="24" max="26" width="17.28125" style="2" customWidth="1"/>
    <col min="27" max="27" width="14.28125" style="2" customWidth="1"/>
    <col min="28" max="28" width="10.28125" style="2" customWidth="1"/>
    <col min="29" max="30" width="8.00390625" style="2" customWidth="1"/>
    <col min="31" max="31" width="7.421875" style="2" customWidth="1"/>
    <col min="32" max="32" width="12.28125" style="2" customWidth="1"/>
    <col min="33" max="16384" width="9.140625" style="2" customWidth="1"/>
  </cols>
  <sheetData>
    <row r="1" spans="1:31" ht="18.75">
      <c r="A1" s="765" t="s">
        <v>58</v>
      </c>
      <c r="B1" s="765"/>
      <c r="C1" s="765"/>
      <c r="D1" s="696" t="str">
        <f>[0]!Name</f>
        <v>Институт по микробиология "Стефан Ангелов"  - БАН</v>
      </c>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row>
    <row r="2" ht="21.75" customHeight="1"/>
    <row r="3" spans="1:31" s="7" customFormat="1" ht="187.5" customHeight="1">
      <c r="A3" s="766" t="s">
        <v>298</v>
      </c>
      <c r="B3" s="766"/>
      <c r="C3" s="766"/>
      <c r="D3" s="766"/>
      <c r="E3" s="766"/>
      <c r="F3" s="766"/>
      <c r="G3" s="766"/>
      <c r="H3" s="766"/>
      <c r="I3" s="766"/>
      <c r="J3" s="766"/>
      <c r="K3" s="766"/>
      <c r="L3" s="766"/>
      <c r="M3" s="766"/>
      <c r="N3" s="766"/>
      <c r="O3" s="766"/>
      <c r="P3" s="766"/>
      <c r="Q3" s="766"/>
      <c r="R3" s="766"/>
      <c r="S3" s="766"/>
      <c r="T3" s="766"/>
      <c r="U3" s="766"/>
      <c r="V3" s="766"/>
      <c r="W3" s="766"/>
      <c r="X3" s="40"/>
      <c r="Y3" s="40"/>
      <c r="Z3" s="40"/>
      <c r="AA3" s="40"/>
      <c r="AB3" s="40"/>
      <c r="AC3" s="40"/>
      <c r="AD3" s="40"/>
      <c r="AE3" s="40"/>
    </row>
    <row r="5" spans="1:23" s="36" customFormat="1" ht="23.25" customHeight="1">
      <c r="A5" s="716" t="s">
        <v>57</v>
      </c>
      <c r="B5" s="716"/>
      <c r="C5" s="716"/>
      <c r="D5" s="716"/>
      <c r="E5" s="47">
        <f>COUNTA(A12:A50)</f>
        <v>30</v>
      </c>
      <c r="G5" s="716"/>
      <c r="H5" s="716"/>
      <c r="I5" s="716"/>
      <c r="J5" s="378"/>
      <c r="L5" s="717" t="s">
        <v>268</v>
      </c>
      <c r="M5" s="717"/>
      <c r="N5" s="717"/>
      <c r="O5" s="717"/>
      <c r="P5" s="718">
        <f>SUM(X12:X50)</f>
        <v>0</v>
      </c>
      <c r="Q5" s="718"/>
      <c r="S5" s="716" t="s">
        <v>269</v>
      </c>
      <c r="T5" s="716"/>
      <c r="U5" s="716"/>
      <c r="V5" s="716"/>
      <c r="W5" s="377">
        <f>SUM(Z12:Z50)</f>
        <v>0</v>
      </c>
    </row>
    <row r="6" s="36" customFormat="1" ht="15.75" thickBot="1">
      <c r="F6" s="37"/>
    </row>
    <row r="7" spans="1:32" s="38" customFormat="1" ht="126.75" customHeight="1" thickBot="1" thickTop="1">
      <c r="A7" s="723" t="s">
        <v>240</v>
      </c>
      <c r="B7" s="723" t="s">
        <v>238</v>
      </c>
      <c r="C7" s="723" t="s">
        <v>123</v>
      </c>
      <c r="D7" s="754" t="s">
        <v>187</v>
      </c>
      <c r="E7" s="755"/>
      <c r="F7" s="723" t="s">
        <v>96</v>
      </c>
      <c r="G7" s="760" t="s">
        <v>241</v>
      </c>
      <c r="H7" s="723" t="s">
        <v>242</v>
      </c>
      <c r="I7" s="723" t="s">
        <v>124</v>
      </c>
      <c r="J7" s="723" t="s">
        <v>239</v>
      </c>
      <c r="K7" s="745" t="s">
        <v>246</v>
      </c>
      <c r="L7" s="746"/>
      <c r="M7" s="723" t="s">
        <v>299</v>
      </c>
      <c r="N7" s="769" t="s">
        <v>98</v>
      </c>
      <c r="O7" s="769"/>
      <c r="P7" s="769"/>
      <c r="Q7" s="769"/>
      <c r="R7" s="769"/>
      <c r="S7" s="769"/>
      <c r="T7" s="769"/>
      <c r="U7" s="769"/>
      <c r="V7" s="769"/>
      <c r="W7" s="760" t="s">
        <v>351</v>
      </c>
      <c r="X7" s="741" t="s">
        <v>301</v>
      </c>
      <c r="Y7" s="742"/>
      <c r="Z7" s="741" t="s">
        <v>302</v>
      </c>
      <c r="AA7" s="742"/>
      <c r="AB7" s="723" t="s">
        <v>252</v>
      </c>
      <c r="AC7" s="723" t="s">
        <v>99</v>
      </c>
      <c r="AD7" s="727" t="s">
        <v>250</v>
      </c>
      <c r="AE7" s="728"/>
      <c r="AF7" s="729"/>
    </row>
    <row r="8" spans="1:32" s="38" customFormat="1" ht="17.25" customHeight="1" thickBot="1" thickTop="1">
      <c r="A8" s="724"/>
      <c r="B8" s="751"/>
      <c r="C8" s="724"/>
      <c r="D8" s="756"/>
      <c r="E8" s="757"/>
      <c r="F8" s="724"/>
      <c r="G8" s="767"/>
      <c r="H8" s="724"/>
      <c r="I8" s="724"/>
      <c r="J8" s="724"/>
      <c r="K8" s="747"/>
      <c r="L8" s="748"/>
      <c r="M8" s="724"/>
      <c r="N8" s="739" t="s">
        <v>52</v>
      </c>
      <c r="O8" s="739"/>
      <c r="P8" s="739"/>
      <c r="Q8" s="739" t="s">
        <v>53</v>
      </c>
      <c r="R8" s="739"/>
      <c r="S8" s="739"/>
      <c r="T8" s="739" t="s">
        <v>54</v>
      </c>
      <c r="U8" s="739"/>
      <c r="V8" s="739"/>
      <c r="W8" s="761"/>
      <c r="X8" s="763"/>
      <c r="Y8" s="764"/>
      <c r="Z8" s="743"/>
      <c r="AA8" s="744"/>
      <c r="AB8" s="724"/>
      <c r="AC8" s="724"/>
      <c r="AD8" s="730" t="s">
        <v>100</v>
      </c>
      <c r="AE8" s="733" t="s">
        <v>251</v>
      </c>
      <c r="AF8" s="736" t="s">
        <v>101</v>
      </c>
    </row>
    <row r="9" spans="1:32" s="38" customFormat="1" ht="29.25" customHeight="1" thickBot="1">
      <c r="A9" s="725"/>
      <c r="B9" s="752"/>
      <c r="C9" s="725"/>
      <c r="D9" s="758"/>
      <c r="E9" s="759"/>
      <c r="F9" s="725"/>
      <c r="G9" s="767"/>
      <c r="H9" s="725"/>
      <c r="I9" s="725"/>
      <c r="J9" s="725"/>
      <c r="K9" s="749"/>
      <c r="L9" s="750"/>
      <c r="M9" s="725"/>
      <c r="N9" s="721" t="s">
        <v>131</v>
      </c>
      <c r="O9" s="722"/>
      <c r="P9" s="719" t="s">
        <v>126</v>
      </c>
      <c r="Q9" s="721" t="s">
        <v>131</v>
      </c>
      <c r="R9" s="722"/>
      <c r="S9" s="719" t="s">
        <v>126</v>
      </c>
      <c r="T9" s="721" t="s">
        <v>131</v>
      </c>
      <c r="U9" s="722"/>
      <c r="V9" s="719" t="s">
        <v>126</v>
      </c>
      <c r="W9" s="761"/>
      <c r="X9" s="719" t="s">
        <v>126</v>
      </c>
      <c r="Y9" s="740" t="s">
        <v>247</v>
      </c>
      <c r="Z9" s="719" t="s">
        <v>126</v>
      </c>
      <c r="AA9" s="740" t="s">
        <v>248</v>
      </c>
      <c r="AB9" s="725"/>
      <c r="AC9" s="725"/>
      <c r="AD9" s="731"/>
      <c r="AE9" s="734"/>
      <c r="AF9" s="737"/>
    </row>
    <row r="10" spans="1:32" s="38" customFormat="1" ht="178.5" customHeight="1" thickBot="1">
      <c r="A10" s="726"/>
      <c r="B10" s="753"/>
      <c r="C10" s="726"/>
      <c r="D10" s="96" t="s">
        <v>185</v>
      </c>
      <c r="E10" s="96" t="s">
        <v>186</v>
      </c>
      <c r="F10" s="726"/>
      <c r="G10" s="768"/>
      <c r="H10" s="726"/>
      <c r="I10" s="726"/>
      <c r="J10" s="726"/>
      <c r="K10" s="43" t="s">
        <v>49</v>
      </c>
      <c r="L10" s="44" t="s">
        <v>50</v>
      </c>
      <c r="M10" s="726"/>
      <c r="N10" s="45" t="s">
        <v>125</v>
      </c>
      <c r="O10" s="48" t="s">
        <v>127</v>
      </c>
      <c r="P10" s="720"/>
      <c r="Q10" s="45" t="s">
        <v>125</v>
      </c>
      <c r="R10" s="48" t="s">
        <v>127</v>
      </c>
      <c r="S10" s="720"/>
      <c r="T10" s="45" t="s">
        <v>125</v>
      </c>
      <c r="U10" s="48" t="s">
        <v>127</v>
      </c>
      <c r="V10" s="720"/>
      <c r="W10" s="762"/>
      <c r="X10" s="720"/>
      <c r="Y10" s="720"/>
      <c r="Z10" s="720"/>
      <c r="AA10" s="720"/>
      <c r="AB10" s="726"/>
      <c r="AC10" s="726"/>
      <c r="AD10" s="732"/>
      <c r="AE10" s="735"/>
      <c r="AF10" s="738"/>
    </row>
    <row r="11" spans="1:32" s="38" customFormat="1" ht="18" customHeight="1" thickBot="1">
      <c r="A11" s="41" t="s">
        <v>84</v>
      </c>
      <c r="B11" s="42" t="s">
        <v>85</v>
      </c>
      <c r="C11" s="42" t="s">
        <v>86</v>
      </c>
      <c r="D11" s="42" t="s">
        <v>87</v>
      </c>
      <c r="E11" s="42" t="s">
        <v>102</v>
      </c>
      <c r="F11" s="42" t="s">
        <v>103</v>
      </c>
      <c r="G11" s="42" t="s">
        <v>104</v>
      </c>
      <c r="H11" s="42" t="s">
        <v>105</v>
      </c>
      <c r="I11" s="42" t="s">
        <v>106</v>
      </c>
      <c r="J11" s="42" t="s">
        <v>107</v>
      </c>
      <c r="K11" s="42" t="s">
        <v>108</v>
      </c>
      <c r="L11" s="42" t="s">
        <v>109</v>
      </c>
      <c r="M11" s="42" t="s">
        <v>110</v>
      </c>
      <c r="N11" s="42" t="s">
        <v>111</v>
      </c>
      <c r="O11" s="42" t="s">
        <v>112</v>
      </c>
      <c r="P11" s="42" t="s">
        <v>113</v>
      </c>
      <c r="Q11" s="42" t="s">
        <v>114</v>
      </c>
      <c r="R11" s="42" t="s">
        <v>115</v>
      </c>
      <c r="S11" s="42" t="s">
        <v>116</v>
      </c>
      <c r="T11" s="42" t="s">
        <v>117</v>
      </c>
      <c r="U11" s="42" t="s">
        <v>118</v>
      </c>
      <c r="V11" s="42" t="s">
        <v>119</v>
      </c>
      <c r="W11" s="42" t="s">
        <v>120</v>
      </c>
      <c r="X11" s="42" t="s">
        <v>121</v>
      </c>
      <c r="Y11" s="42" t="s">
        <v>122</v>
      </c>
      <c r="Z11" s="42" t="s">
        <v>128</v>
      </c>
      <c r="AA11" s="42" t="s">
        <v>129</v>
      </c>
      <c r="AB11" s="42" t="s">
        <v>130</v>
      </c>
      <c r="AC11" s="42" t="s">
        <v>135</v>
      </c>
      <c r="AD11" s="42" t="s">
        <v>136</v>
      </c>
      <c r="AE11" s="42" t="s">
        <v>138</v>
      </c>
      <c r="AF11" s="141" t="s">
        <v>139</v>
      </c>
    </row>
    <row r="12" spans="1:32" s="369" customFormat="1" ht="105.75" customHeight="1" thickBot="1" thickTop="1">
      <c r="A12" s="447" t="s">
        <v>358</v>
      </c>
      <c r="B12" s="322"/>
      <c r="C12" s="409" t="s">
        <v>359</v>
      </c>
      <c r="D12" s="335">
        <v>2008</v>
      </c>
      <c r="E12" s="335">
        <v>2008</v>
      </c>
      <c r="F12" s="410" t="s">
        <v>360</v>
      </c>
      <c r="G12" s="167" t="s">
        <v>243</v>
      </c>
      <c r="H12" s="410" t="s">
        <v>361</v>
      </c>
      <c r="I12" s="410" t="s">
        <v>362</v>
      </c>
      <c r="J12" s="449" t="s">
        <v>363</v>
      </c>
      <c r="K12" s="167">
        <v>2008</v>
      </c>
      <c r="L12" s="411">
        <v>2013</v>
      </c>
      <c r="M12" s="167" t="s">
        <v>97</v>
      </c>
      <c r="N12" s="412"/>
      <c r="O12" s="413"/>
      <c r="P12" s="414">
        <v>420000</v>
      </c>
      <c r="Q12" s="412"/>
      <c r="R12" s="173"/>
      <c r="S12" s="414">
        <v>420000</v>
      </c>
      <c r="T12" s="419"/>
      <c r="U12" s="420"/>
      <c r="V12" s="414">
        <v>420000</v>
      </c>
      <c r="W12" s="415"/>
      <c r="X12" s="416"/>
      <c r="Y12" s="417"/>
      <c r="Z12" s="416"/>
      <c r="AA12" s="417"/>
      <c r="AB12" s="335" t="s">
        <v>572</v>
      </c>
      <c r="AC12" s="450" t="s">
        <v>370</v>
      </c>
      <c r="AD12" s="455">
        <v>6</v>
      </c>
      <c r="AE12" s="460">
        <v>1</v>
      </c>
      <c r="AF12" s="461">
        <v>1</v>
      </c>
    </row>
    <row r="13" spans="1:32" s="39" customFormat="1" ht="114" customHeight="1" thickBot="1" thickTop="1">
      <c r="A13" s="447" t="s">
        <v>365</v>
      </c>
      <c r="B13" s="335"/>
      <c r="C13" s="409" t="s">
        <v>359</v>
      </c>
      <c r="D13" s="335">
        <v>2008</v>
      </c>
      <c r="E13" s="335">
        <v>2008</v>
      </c>
      <c r="F13" s="410" t="s">
        <v>366</v>
      </c>
      <c r="G13" s="167" t="s">
        <v>243</v>
      </c>
      <c r="H13" s="167" t="s">
        <v>367</v>
      </c>
      <c r="I13" s="167" t="s">
        <v>368</v>
      </c>
      <c r="J13" s="450" t="s">
        <v>369</v>
      </c>
      <c r="K13" s="167">
        <v>2008</v>
      </c>
      <c r="L13" s="434">
        <v>2013</v>
      </c>
      <c r="M13" s="167" t="s">
        <v>97</v>
      </c>
      <c r="N13" s="419"/>
      <c r="O13" s="420"/>
      <c r="P13" s="414">
        <v>315000</v>
      </c>
      <c r="Q13" s="419"/>
      <c r="R13" s="420"/>
      <c r="S13" s="414" t="s">
        <v>902</v>
      </c>
      <c r="T13" s="419"/>
      <c r="U13" s="420"/>
      <c r="V13" s="421">
        <v>271705</v>
      </c>
      <c r="W13" s="422"/>
      <c r="X13" s="423"/>
      <c r="Y13" s="424"/>
      <c r="Z13" s="423"/>
      <c r="AA13" s="424"/>
      <c r="AB13" s="335" t="s">
        <v>572</v>
      </c>
      <c r="AC13" s="450" t="s">
        <v>370</v>
      </c>
      <c r="AD13" s="456">
        <v>26</v>
      </c>
      <c r="AE13" s="457">
        <v>2</v>
      </c>
      <c r="AF13" s="458">
        <v>4</v>
      </c>
    </row>
    <row r="14" spans="1:32" ht="63.75" customHeight="1" thickBot="1" thickTop="1">
      <c r="A14" s="447" t="s">
        <v>371</v>
      </c>
      <c r="B14" s="335"/>
      <c r="C14" s="409" t="s">
        <v>359</v>
      </c>
      <c r="D14" s="335">
        <v>2008</v>
      </c>
      <c r="E14" s="335">
        <v>2008</v>
      </c>
      <c r="F14" s="410" t="s">
        <v>372</v>
      </c>
      <c r="G14" s="167" t="s">
        <v>244</v>
      </c>
      <c r="H14" s="410" t="s">
        <v>373</v>
      </c>
      <c r="I14" s="410" t="s">
        <v>374</v>
      </c>
      <c r="J14" s="449" t="s">
        <v>375</v>
      </c>
      <c r="K14" s="167">
        <v>2008</v>
      </c>
      <c r="L14" s="411">
        <v>2013</v>
      </c>
      <c r="M14" s="167" t="s">
        <v>97</v>
      </c>
      <c r="N14" s="412"/>
      <c r="O14" s="413"/>
      <c r="P14" s="425">
        <v>240000</v>
      </c>
      <c r="Q14" s="412"/>
      <c r="R14" s="173"/>
      <c r="S14" s="425">
        <v>240000</v>
      </c>
      <c r="T14" s="419"/>
      <c r="U14" s="173"/>
      <c r="V14" s="426">
        <v>111600</v>
      </c>
      <c r="W14" s="427"/>
      <c r="X14" s="428"/>
      <c r="Y14" s="429"/>
      <c r="Z14" s="428"/>
      <c r="AA14" s="429"/>
      <c r="AB14" s="335" t="s">
        <v>572</v>
      </c>
      <c r="AC14" s="170" t="s">
        <v>376</v>
      </c>
      <c r="AD14" s="459">
        <v>4</v>
      </c>
      <c r="AE14" s="455"/>
      <c r="AF14" s="461">
        <v>1</v>
      </c>
    </row>
    <row r="15" spans="1:32" ht="59.25" customHeight="1" thickBot="1" thickTop="1">
      <c r="A15" s="447" t="s">
        <v>377</v>
      </c>
      <c r="B15" s="335"/>
      <c r="C15" s="409" t="s">
        <v>359</v>
      </c>
      <c r="D15" s="167">
        <v>2009</v>
      </c>
      <c r="E15" s="167">
        <v>2009</v>
      </c>
      <c r="F15" s="410" t="s">
        <v>378</v>
      </c>
      <c r="G15" s="167" t="s">
        <v>243</v>
      </c>
      <c r="H15" s="335" t="s">
        <v>440</v>
      </c>
      <c r="I15" s="335" t="s">
        <v>379</v>
      </c>
      <c r="J15" s="451"/>
      <c r="K15" s="167">
        <v>2009</v>
      </c>
      <c r="L15" s="335">
        <v>2015</v>
      </c>
      <c r="M15" s="573" t="s">
        <v>39</v>
      </c>
      <c r="N15" s="430"/>
      <c r="O15" s="431"/>
      <c r="P15" s="425">
        <v>380000</v>
      </c>
      <c r="Q15" s="412"/>
      <c r="R15" s="173"/>
      <c r="S15" s="425">
        <v>380000</v>
      </c>
      <c r="T15" s="419"/>
      <c r="U15" s="173"/>
      <c r="V15" s="426">
        <v>380000</v>
      </c>
      <c r="W15" s="427"/>
      <c r="X15" s="428"/>
      <c r="Y15" s="429"/>
      <c r="Z15" s="428"/>
      <c r="AA15" s="429"/>
      <c r="AB15" s="335"/>
      <c r="AC15" s="450" t="s">
        <v>370</v>
      </c>
      <c r="AD15" s="175">
        <v>8</v>
      </c>
      <c r="AE15" s="459">
        <v>4</v>
      </c>
      <c r="AF15" s="461">
        <v>2</v>
      </c>
    </row>
    <row r="16" spans="1:32" ht="42.75" customHeight="1" thickBot="1" thickTop="1">
      <c r="A16" s="447" t="s">
        <v>380</v>
      </c>
      <c r="B16" s="335"/>
      <c r="C16" s="409" t="s">
        <v>381</v>
      </c>
      <c r="D16" s="167">
        <v>2009</v>
      </c>
      <c r="E16" s="167">
        <v>2010</v>
      </c>
      <c r="F16" s="410" t="s">
        <v>382</v>
      </c>
      <c r="G16" s="167" t="s">
        <v>244</v>
      </c>
      <c r="H16" s="410" t="s">
        <v>383</v>
      </c>
      <c r="I16" s="410" t="s">
        <v>384</v>
      </c>
      <c r="J16" s="450" t="s">
        <v>385</v>
      </c>
      <c r="K16" s="167">
        <v>2010</v>
      </c>
      <c r="L16" s="411">
        <v>2013</v>
      </c>
      <c r="M16" s="167" t="s">
        <v>97</v>
      </c>
      <c r="N16" s="430"/>
      <c r="O16" s="431"/>
      <c r="P16" s="425">
        <v>60000</v>
      </c>
      <c r="Q16" s="412"/>
      <c r="R16" s="173"/>
      <c r="S16" s="425">
        <v>12000</v>
      </c>
      <c r="T16" s="419"/>
      <c r="U16" s="420"/>
      <c r="V16" s="426">
        <v>6000</v>
      </c>
      <c r="W16" s="427"/>
      <c r="X16" s="428"/>
      <c r="Y16" s="429"/>
      <c r="Z16" s="428"/>
      <c r="AA16" s="429"/>
      <c r="AB16" s="335"/>
      <c r="AC16" s="170" t="s">
        <v>376</v>
      </c>
      <c r="AD16" s="175">
        <v>5</v>
      </c>
      <c r="AE16" s="455">
        <v>5</v>
      </c>
      <c r="AF16" s="461"/>
    </row>
    <row r="17" spans="1:32" ht="116.25" customHeight="1" thickBot="1" thickTop="1">
      <c r="A17" s="447" t="s">
        <v>386</v>
      </c>
      <c r="B17" s="335"/>
      <c r="C17" s="409" t="s">
        <v>359</v>
      </c>
      <c r="D17" s="167">
        <v>2009</v>
      </c>
      <c r="E17" s="167">
        <v>2009</v>
      </c>
      <c r="F17" s="410" t="s">
        <v>387</v>
      </c>
      <c r="G17" s="167" t="s">
        <v>243</v>
      </c>
      <c r="H17" s="167" t="s">
        <v>388</v>
      </c>
      <c r="I17" s="167" t="s">
        <v>389</v>
      </c>
      <c r="J17" s="452" t="s">
        <v>390</v>
      </c>
      <c r="K17" s="167">
        <v>2009</v>
      </c>
      <c r="L17" s="434">
        <v>2013</v>
      </c>
      <c r="M17" s="167" t="s">
        <v>97</v>
      </c>
      <c r="N17" s="430"/>
      <c r="O17" s="431"/>
      <c r="P17" s="414">
        <v>174000</v>
      </c>
      <c r="Q17" s="430"/>
      <c r="R17" s="431"/>
      <c r="S17" s="432">
        <v>160000</v>
      </c>
      <c r="T17" s="430"/>
      <c r="U17" s="431"/>
      <c r="V17" s="432">
        <v>160000</v>
      </c>
      <c r="W17" s="427"/>
      <c r="X17" s="428"/>
      <c r="Y17" s="429"/>
      <c r="Z17" s="428"/>
      <c r="AA17" s="429"/>
      <c r="AB17" s="335" t="s">
        <v>572</v>
      </c>
      <c r="AC17" s="451"/>
      <c r="AD17" s="459">
        <v>3</v>
      </c>
      <c r="AE17" s="460">
        <v>1</v>
      </c>
      <c r="AF17" s="461"/>
    </row>
    <row r="18" spans="1:32" ht="67.5" customHeight="1" thickBot="1" thickTop="1">
      <c r="A18" s="447" t="s">
        <v>391</v>
      </c>
      <c r="B18" s="335"/>
      <c r="C18" s="409" t="s">
        <v>392</v>
      </c>
      <c r="D18" s="167">
        <v>2009</v>
      </c>
      <c r="E18" s="167">
        <v>2010</v>
      </c>
      <c r="F18" s="410" t="s">
        <v>393</v>
      </c>
      <c r="G18" s="167" t="s">
        <v>243</v>
      </c>
      <c r="H18" s="410" t="s">
        <v>394</v>
      </c>
      <c r="I18" s="410" t="s">
        <v>395</v>
      </c>
      <c r="J18" s="449"/>
      <c r="K18" s="167">
        <v>2010</v>
      </c>
      <c r="L18" s="411">
        <v>2013</v>
      </c>
      <c r="M18" s="167" t="s">
        <v>97</v>
      </c>
      <c r="N18" s="430"/>
      <c r="O18" s="412"/>
      <c r="P18" s="425">
        <v>150000</v>
      </c>
      <c r="Q18" s="412"/>
      <c r="R18" s="431"/>
      <c r="S18" s="425">
        <v>150000</v>
      </c>
      <c r="T18" s="412"/>
      <c r="U18" s="413"/>
      <c r="V18" s="426">
        <v>150000</v>
      </c>
      <c r="W18" s="427"/>
      <c r="X18" s="428"/>
      <c r="Y18" s="429"/>
      <c r="Z18" s="428"/>
      <c r="AA18" s="429"/>
      <c r="AB18" s="335"/>
      <c r="AC18" s="574" t="s">
        <v>376</v>
      </c>
      <c r="AD18" s="455">
        <v>5</v>
      </c>
      <c r="AE18" s="460">
        <v>1</v>
      </c>
      <c r="AF18" s="461">
        <v>1</v>
      </c>
    </row>
    <row r="19" spans="1:32" ht="78.75" thickBot="1" thickTop="1">
      <c r="A19" s="447" t="s">
        <v>396</v>
      </c>
      <c r="B19" s="335"/>
      <c r="C19" s="409" t="s">
        <v>392</v>
      </c>
      <c r="D19" s="167">
        <v>2011</v>
      </c>
      <c r="E19" s="167">
        <v>2011</v>
      </c>
      <c r="F19" s="167" t="s">
        <v>951</v>
      </c>
      <c r="G19" s="167" t="s">
        <v>243</v>
      </c>
      <c r="H19" s="167" t="s">
        <v>397</v>
      </c>
      <c r="I19" s="418" t="s">
        <v>398</v>
      </c>
      <c r="J19" s="453" t="s">
        <v>399</v>
      </c>
      <c r="K19" s="167">
        <v>2011</v>
      </c>
      <c r="L19" s="167">
        <v>2014</v>
      </c>
      <c r="M19" s="167" t="s">
        <v>39</v>
      </c>
      <c r="N19" s="430"/>
      <c r="O19" s="412"/>
      <c r="P19" s="425">
        <v>280000</v>
      </c>
      <c r="Q19" s="430"/>
      <c r="R19" s="431"/>
      <c r="S19" s="425">
        <v>134300</v>
      </c>
      <c r="T19" s="430"/>
      <c r="U19" s="431"/>
      <c r="V19" s="425">
        <v>134300</v>
      </c>
      <c r="W19" s="427"/>
      <c r="X19" s="428"/>
      <c r="Y19" s="429"/>
      <c r="Z19" s="428"/>
      <c r="AA19" s="429"/>
      <c r="AB19" s="335" t="s">
        <v>572</v>
      </c>
      <c r="AC19" s="170" t="s">
        <v>376</v>
      </c>
      <c r="AD19" s="459">
        <v>3</v>
      </c>
      <c r="AE19" s="460">
        <v>2</v>
      </c>
      <c r="AF19" s="461">
        <v>1</v>
      </c>
    </row>
    <row r="20" spans="1:32" ht="70.5" customHeight="1" thickBot="1" thickTop="1">
      <c r="A20" s="447" t="s">
        <v>400</v>
      </c>
      <c r="B20" s="335"/>
      <c r="C20" s="409" t="s">
        <v>381</v>
      </c>
      <c r="D20" s="167">
        <v>2009</v>
      </c>
      <c r="E20" s="167">
        <v>2010</v>
      </c>
      <c r="F20" s="410" t="s">
        <v>401</v>
      </c>
      <c r="G20" s="167" t="s">
        <v>243</v>
      </c>
      <c r="H20" s="167" t="s">
        <v>383</v>
      </c>
      <c r="I20" s="410" t="s">
        <v>402</v>
      </c>
      <c r="J20" s="449"/>
      <c r="K20" s="167">
        <v>2010</v>
      </c>
      <c r="L20" s="434">
        <v>2013</v>
      </c>
      <c r="M20" s="167" t="s">
        <v>97</v>
      </c>
      <c r="N20" s="430"/>
      <c r="O20" s="431"/>
      <c r="P20" s="425">
        <v>60000</v>
      </c>
      <c r="Q20" s="430"/>
      <c r="R20" s="431"/>
      <c r="S20" s="425">
        <v>60000</v>
      </c>
      <c r="T20" s="412"/>
      <c r="U20" s="413"/>
      <c r="V20" s="426">
        <v>60000</v>
      </c>
      <c r="W20" s="427"/>
      <c r="X20" s="428"/>
      <c r="Y20" s="429"/>
      <c r="Z20" s="428"/>
      <c r="AA20" s="429"/>
      <c r="AB20" s="335"/>
      <c r="AC20" s="449" t="s">
        <v>376</v>
      </c>
      <c r="AD20" s="460">
        <v>2</v>
      </c>
      <c r="AE20" s="460">
        <v>2</v>
      </c>
      <c r="AF20" s="461"/>
    </row>
    <row r="21" spans="1:32" ht="64.5" customHeight="1" thickBot="1" thickTop="1">
      <c r="A21" s="447" t="s">
        <v>403</v>
      </c>
      <c r="B21" s="335"/>
      <c r="C21" s="409" t="s">
        <v>404</v>
      </c>
      <c r="D21" s="167">
        <v>2010</v>
      </c>
      <c r="E21" s="167">
        <v>2010</v>
      </c>
      <c r="F21" s="167" t="s">
        <v>405</v>
      </c>
      <c r="G21" s="167" t="s">
        <v>243</v>
      </c>
      <c r="H21" s="410" t="s">
        <v>406</v>
      </c>
      <c r="I21" s="410" t="s">
        <v>407</v>
      </c>
      <c r="J21" s="449" t="s">
        <v>408</v>
      </c>
      <c r="K21" s="167">
        <v>2010</v>
      </c>
      <c r="L21" s="411">
        <v>2014</v>
      </c>
      <c r="M21" s="167" t="s">
        <v>39</v>
      </c>
      <c r="N21" s="430"/>
      <c r="O21" s="431"/>
      <c r="P21" s="425">
        <v>50500</v>
      </c>
      <c r="Q21" s="430"/>
      <c r="R21" s="431"/>
      <c r="S21" s="425">
        <v>50500</v>
      </c>
      <c r="T21" s="430"/>
      <c r="U21" s="431"/>
      <c r="V21" s="426">
        <v>50500</v>
      </c>
      <c r="W21" s="427"/>
      <c r="X21" s="428"/>
      <c r="Y21" s="429"/>
      <c r="Z21" s="428"/>
      <c r="AA21" s="429"/>
      <c r="AB21" s="335" t="s">
        <v>572</v>
      </c>
      <c r="AC21" s="451" t="s">
        <v>409</v>
      </c>
      <c r="AD21" s="175">
        <v>2</v>
      </c>
      <c r="AE21" s="455">
        <v>1</v>
      </c>
      <c r="AF21" s="461"/>
    </row>
    <row r="22" spans="1:32" ht="150.75" customHeight="1" thickBot="1" thickTop="1">
      <c r="A22" s="448" t="s">
        <v>410</v>
      </c>
      <c r="B22" s="335"/>
      <c r="C22" s="409" t="s">
        <v>411</v>
      </c>
      <c r="D22" s="167">
        <v>2009</v>
      </c>
      <c r="E22" s="167">
        <v>2009</v>
      </c>
      <c r="F22" s="410" t="s">
        <v>412</v>
      </c>
      <c r="G22" s="167" t="s">
        <v>243</v>
      </c>
      <c r="H22" s="167" t="s">
        <v>413</v>
      </c>
      <c r="I22" s="167" t="s">
        <v>414</v>
      </c>
      <c r="J22" s="451"/>
      <c r="K22" s="167">
        <v>2010</v>
      </c>
      <c r="L22" s="411">
        <v>2014</v>
      </c>
      <c r="M22" s="167" t="s">
        <v>39</v>
      </c>
      <c r="N22" s="430"/>
      <c r="O22" s="431"/>
      <c r="P22" s="433">
        <v>150000</v>
      </c>
      <c r="Q22" s="430"/>
      <c r="R22" s="431"/>
      <c r="S22" s="433">
        <v>150000</v>
      </c>
      <c r="T22" s="430"/>
      <c r="U22" s="431"/>
      <c r="V22" s="421">
        <v>150000</v>
      </c>
      <c r="W22" s="427"/>
      <c r="X22" s="428"/>
      <c r="Y22" s="429"/>
      <c r="Z22" s="428"/>
      <c r="AA22" s="429"/>
      <c r="AB22" s="335"/>
      <c r="AC22" s="451" t="s">
        <v>409</v>
      </c>
      <c r="AD22" s="459">
        <v>10</v>
      </c>
      <c r="AE22" s="460">
        <v>1</v>
      </c>
      <c r="AF22" s="461">
        <v>1</v>
      </c>
    </row>
    <row r="23" spans="1:32" ht="70.5" customHeight="1" thickBot="1" thickTop="1">
      <c r="A23" s="447" t="s">
        <v>415</v>
      </c>
      <c r="B23" s="335"/>
      <c r="C23" s="409" t="s">
        <v>359</v>
      </c>
      <c r="D23" s="335">
        <v>2008</v>
      </c>
      <c r="E23" s="335">
        <v>2008</v>
      </c>
      <c r="F23" s="410" t="s">
        <v>416</v>
      </c>
      <c r="G23" s="167" t="s">
        <v>244</v>
      </c>
      <c r="H23" s="410" t="s">
        <v>417</v>
      </c>
      <c r="I23" s="410" t="s">
        <v>418</v>
      </c>
      <c r="J23" s="449" t="s">
        <v>419</v>
      </c>
      <c r="K23" s="167">
        <v>2008</v>
      </c>
      <c r="L23" s="411">
        <v>2013</v>
      </c>
      <c r="M23" s="167" t="s">
        <v>97</v>
      </c>
      <c r="N23" s="430"/>
      <c r="O23" s="431"/>
      <c r="P23" s="173"/>
      <c r="Q23" s="412"/>
      <c r="R23" s="431"/>
      <c r="S23" s="426">
        <v>10000</v>
      </c>
      <c r="T23" s="430"/>
      <c r="U23" s="431"/>
      <c r="V23" s="426">
        <v>10000</v>
      </c>
      <c r="W23" s="427"/>
      <c r="X23" s="428"/>
      <c r="Y23" s="429"/>
      <c r="Z23" s="428"/>
      <c r="AA23" s="429"/>
      <c r="AB23" s="335" t="s">
        <v>572</v>
      </c>
      <c r="AC23" s="451" t="s">
        <v>364</v>
      </c>
      <c r="AD23" s="459">
        <v>10</v>
      </c>
      <c r="AE23" s="176"/>
      <c r="AF23" s="461"/>
    </row>
    <row r="24" spans="1:32" ht="53.25" thickBot="1" thickTop="1">
      <c r="A24" s="447" t="s">
        <v>421</v>
      </c>
      <c r="B24" s="335"/>
      <c r="C24" s="409" t="s">
        <v>359</v>
      </c>
      <c r="D24" s="167">
        <v>2009</v>
      </c>
      <c r="E24" s="167">
        <v>2009</v>
      </c>
      <c r="F24" s="410" t="s">
        <v>422</v>
      </c>
      <c r="G24" s="167" t="s">
        <v>244</v>
      </c>
      <c r="H24" s="410" t="s">
        <v>423</v>
      </c>
      <c r="I24" s="410" t="s">
        <v>424</v>
      </c>
      <c r="J24" s="449" t="s">
        <v>425</v>
      </c>
      <c r="K24" s="167">
        <v>2009</v>
      </c>
      <c r="L24" s="167">
        <v>2014</v>
      </c>
      <c r="M24" s="167" t="s">
        <v>39</v>
      </c>
      <c r="N24" s="430"/>
      <c r="O24" s="431"/>
      <c r="P24" s="425">
        <v>400000</v>
      </c>
      <c r="Q24" s="412"/>
      <c r="R24" s="431"/>
      <c r="S24" s="433"/>
      <c r="T24" s="430"/>
      <c r="U24" s="431"/>
      <c r="V24" s="426">
        <v>220000</v>
      </c>
      <c r="W24" s="427"/>
      <c r="X24" s="428"/>
      <c r="Y24" s="429"/>
      <c r="Z24" s="428"/>
      <c r="AA24" s="429"/>
      <c r="AB24" s="335" t="s">
        <v>572</v>
      </c>
      <c r="AC24" s="451" t="s">
        <v>426</v>
      </c>
      <c r="AD24" s="455">
        <v>8</v>
      </c>
      <c r="AE24" s="176">
        <v>3</v>
      </c>
      <c r="AF24" s="461">
        <v>2</v>
      </c>
    </row>
    <row r="25" spans="1:32" ht="74.25" customHeight="1" thickBot="1" thickTop="1">
      <c r="A25" s="447" t="s">
        <v>427</v>
      </c>
      <c r="B25" s="335"/>
      <c r="C25" s="409" t="s">
        <v>428</v>
      </c>
      <c r="D25" s="167">
        <v>2010</v>
      </c>
      <c r="E25" s="167">
        <v>2010</v>
      </c>
      <c r="F25" s="410" t="s">
        <v>429</v>
      </c>
      <c r="G25" s="167" t="s">
        <v>244</v>
      </c>
      <c r="H25" s="167" t="s">
        <v>430</v>
      </c>
      <c r="I25" s="167" t="s">
        <v>431</v>
      </c>
      <c r="J25" s="451" t="s">
        <v>432</v>
      </c>
      <c r="K25" s="167">
        <v>2010</v>
      </c>
      <c r="L25" s="167">
        <v>2014</v>
      </c>
      <c r="M25" s="167" t="s">
        <v>39</v>
      </c>
      <c r="N25" s="430"/>
      <c r="O25" s="431"/>
      <c r="P25" s="433">
        <v>93750</v>
      </c>
      <c r="Q25" s="430"/>
      <c r="R25" s="431"/>
      <c r="S25" s="433">
        <v>37500</v>
      </c>
      <c r="T25" s="430"/>
      <c r="U25" s="431"/>
      <c r="V25" s="421">
        <v>28125</v>
      </c>
      <c r="W25" s="427"/>
      <c r="X25" s="428"/>
      <c r="Y25" s="429"/>
      <c r="Z25" s="428"/>
      <c r="AA25" s="429"/>
      <c r="AB25" s="335" t="s">
        <v>572</v>
      </c>
      <c r="AC25" s="450" t="s">
        <v>409</v>
      </c>
      <c r="AD25" s="456">
        <v>8</v>
      </c>
      <c r="AE25" s="457">
        <v>3</v>
      </c>
      <c r="AF25" s="458">
        <v>2</v>
      </c>
    </row>
    <row r="26" spans="1:32" ht="103.5" customHeight="1" thickBot="1" thickTop="1">
      <c r="A26" s="447" t="s">
        <v>433</v>
      </c>
      <c r="B26" s="335"/>
      <c r="C26" s="409" t="s">
        <v>359</v>
      </c>
      <c r="D26" s="167">
        <v>2009</v>
      </c>
      <c r="E26" s="167">
        <v>2009</v>
      </c>
      <c r="F26" s="410" t="s">
        <v>434</v>
      </c>
      <c r="G26" s="167" t="s">
        <v>244</v>
      </c>
      <c r="H26" s="410" t="s">
        <v>435</v>
      </c>
      <c r="I26" s="410" t="s">
        <v>436</v>
      </c>
      <c r="J26" s="449" t="s">
        <v>437</v>
      </c>
      <c r="K26" s="167">
        <v>2010</v>
      </c>
      <c r="L26" s="167">
        <v>2014</v>
      </c>
      <c r="M26" s="167" t="s">
        <v>39</v>
      </c>
      <c r="N26" s="430"/>
      <c r="O26" s="431"/>
      <c r="P26" s="425">
        <v>45000</v>
      </c>
      <c r="Q26" s="430"/>
      <c r="R26" s="431"/>
      <c r="S26" s="433"/>
      <c r="T26" s="336"/>
      <c r="U26" s="172"/>
      <c r="V26" s="426">
        <v>22500</v>
      </c>
      <c r="W26" s="427"/>
      <c r="X26" s="428"/>
      <c r="Y26" s="429"/>
      <c r="Z26" s="428"/>
      <c r="AA26" s="429"/>
      <c r="AB26" s="335"/>
      <c r="AC26" s="451" t="s">
        <v>364</v>
      </c>
      <c r="AD26" s="455">
        <v>11</v>
      </c>
      <c r="AE26" s="455">
        <v>6</v>
      </c>
      <c r="AF26" s="461">
        <v>2</v>
      </c>
    </row>
    <row r="27" spans="1:32" ht="60" customHeight="1" thickBot="1" thickTop="1">
      <c r="A27" s="447" t="s">
        <v>438</v>
      </c>
      <c r="B27" s="335"/>
      <c r="C27" s="409" t="s">
        <v>359</v>
      </c>
      <c r="D27" s="167">
        <v>2009</v>
      </c>
      <c r="E27" s="167">
        <v>2009</v>
      </c>
      <c r="F27" s="410" t="s">
        <v>439</v>
      </c>
      <c r="G27" s="167" t="s">
        <v>244</v>
      </c>
      <c r="H27" s="167" t="s">
        <v>440</v>
      </c>
      <c r="I27" s="335" t="s">
        <v>379</v>
      </c>
      <c r="J27" s="449" t="s">
        <v>441</v>
      </c>
      <c r="K27" s="167">
        <v>2010</v>
      </c>
      <c r="L27" s="167">
        <v>2014</v>
      </c>
      <c r="M27" s="167" t="s">
        <v>39</v>
      </c>
      <c r="N27" s="430"/>
      <c r="O27" s="431"/>
      <c r="P27" s="425">
        <v>140000</v>
      </c>
      <c r="Q27" s="430"/>
      <c r="R27" s="431"/>
      <c r="S27" s="433"/>
      <c r="T27" s="336"/>
      <c r="U27" s="172"/>
      <c r="V27" s="426">
        <v>77000</v>
      </c>
      <c r="W27" s="427"/>
      <c r="X27" s="428"/>
      <c r="Y27" s="429"/>
      <c r="Z27" s="428"/>
      <c r="AA27" s="429"/>
      <c r="AB27" s="335"/>
      <c r="AC27" s="451" t="s">
        <v>364</v>
      </c>
      <c r="AD27" s="455">
        <v>11</v>
      </c>
      <c r="AE27" s="455">
        <v>6</v>
      </c>
      <c r="AF27" s="461">
        <v>3</v>
      </c>
    </row>
    <row r="28" spans="1:32" ht="112.5" customHeight="1" thickBot="1" thickTop="1">
      <c r="A28" s="447" t="s">
        <v>442</v>
      </c>
      <c r="B28" s="335"/>
      <c r="C28" s="409" t="s">
        <v>381</v>
      </c>
      <c r="D28" s="167">
        <v>2011</v>
      </c>
      <c r="E28" s="167">
        <v>2011</v>
      </c>
      <c r="F28" s="575" t="s">
        <v>949</v>
      </c>
      <c r="G28" s="167" t="s">
        <v>243</v>
      </c>
      <c r="H28" s="410" t="s">
        <v>443</v>
      </c>
      <c r="I28" s="618" t="s">
        <v>1137</v>
      </c>
      <c r="J28" s="449" t="s">
        <v>444</v>
      </c>
      <c r="K28" s="167">
        <v>2011</v>
      </c>
      <c r="L28" s="660">
        <v>2013</v>
      </c>
      <c r="M28" s="573" t="s">
        <v>97</v>
      </c>
      <c r="N28" s="430"/>
      <c r="O28" s="172"/>
      <c r="P28" s="173">
        <v>42377</v>
      </c>
      <c r="Q28" s="336"/>
      <c r="R28" s="172"/>
      <c r="S28" s="173">
        <v>42377</v>
      </c>
      <c r="T28" s="336"/>
      <c r="U28" s="172"/>
      <c r="V28" s="173">
        <v>42377</v>
      </c>
      <c r="W28" s="427"/>
      <c r="X28" s="428"/>
      <c r="Y28" s="429"/>
      <c r="Z28" s="428"/>
      <c r="AA28" s="429"/>
      <c r="AB28" s="335" t="s">
        <v>572</v>
      </c>
      <c r="AC28" s="451"/>
      <c r="AD28" s="175">
        <v>8</v>
      </c>
      <c r="AE28" s="455">
        <v>3</v>
      </c>
      <c r="AF28" s="461">
        <v>3</v>
      </c>
    </row>
    <row r="29" spans="1:32" ht="61.5" customHeight="1" thickBot="1" thickTop="1">
      <c r="A29" s="447" t="s">
        <v>445</v>
      </c>
      <c r="B29" s="335"/>
      <c r="C29" s="409" t="s">
        <v>381</v>
      </c>
      <c r="D29" s="167">
        <v>2011</v>
      </c>
      <c r="E29" s="167">
        <v>2011</v>
      </c>
      <c r="F29" s="167" t="s">
        <v>446</v>
      </c>
      <c r="G29" s="167" t="s">
        <v>243</v>
      </c>
      <c r="H29" s="167" t="s">
        <v>447</v>
      </c>
      <c r="I29" s="167" t="s">
        <v>448</v>
      </c>
      <c r="J29" s="450" t="s">
        <v>449</v>
      </c>
      <c r="K29" s="167">
        <v>2011</v>
      </c>
      <c r="L29" s="167">
        <v>2014</v>
      </c>
      <c r="M29" s="167" t="s">
        <v>39</v>
      </c>
      <c r="N29" s="419" t="s">
        <v>132</v>
      </c>
      <c r="O29" s="420">
        <v>23047.17</v>
      </c>
      <c r="P29" s="414">
        <v>45284</v>
      </c>
      <c r="Q29" s="419" t="s">
        <v>132</v>
      </c>
      <c r="R29" s="420">
        <v>15441.6</v>
      </c>
      <c r="S29" s="414">
        <v>30340.28</v>
      </c>
      <c r="T29" s="419" t="s">
        <v>132</v>
      </c>
      <c r="U29" s="420">
        <v>7836.04</v>
      </c>
      <c r="V29" s="421">
        <v>15396.56</v>
      </c>
      <c r="W29" s="435"/>
      <c r="X29" s="421"/>
      <c r="Y29" s="424"/>
      <c r="Z29" s="421"/>
      <c r="AA29" s="424"/>
      <c r="AB29" s="167"/>
      <c r="AC29" s="451" t="s">
        <v>454</v>
      </c>
      <c r="AD29" s="456">
        <v>3</v>
      </c>
      <c r="AE29" s="457">
        <v>1</v>
      </c>
      <c r="AF29" s="458">
        <v>1</v>
      </c>
    </row>
    <row r="30" spans="1:32" ht="99" customHeight="1" thickBot="1" thickTop="1">
      <c r="A30" s="447" t="s">
        <v>450</v>
      </c>
      <c r="B30" s="335"/>
      <c r="C30" s="409" t="s">
        <v>381</v>
      </c>
      <c r="D30" s="410">
        <v>2011</v>
      </c>
      <c r="E30" s="167">
        <v>2011</v>
      </c>
      <c r="F30" s="410" t="s">
        <v>451</v>
      </c>
      <c r="G30" s="167" t="s">
        <v>244</v>
      </c>
      <c r="H30" s="167" t="s">
        <v>903</v>
      </c>
      <c r="I30" s="167" t="s">
        <v>452</v>
      </c>
      <c r="J30" s="451" t="s">
        <v>453</v>
      </c>
      <c r="K30" s="167">
        <v>2011</v>
      </c>
      <c r="L30" s="167">
        <v>2014</v>
      </c>
      <c r="M30" s="167" t="s">
        <v>39</v>
      </c>
      <c r="N30" s="430"/>
      <c r="O30" s="431"/>
      <c r="P30" s="433">
        <v>42394</v>
      </c>
      <c r="Q30" s="430"/>
      <c r="R30" s="431"/>
      <c r="S30" s="433">
        <v>24619.65</v>
      </c>
      <c r="T30" s="430"/>
      <c r="U30" s="431"/>
      <c r="V30" s="421">
        <v>16988.55</v>
      </c>
      <c r="W30" s="427"/>
      <c r="X30" s="428"/>
      <c r="Y30" s="429"/>
      <c r="Z30" s="428"/>
      <c r="AA30" s="429"/>
      <c r="AB30" s="335"/>
      <c r="AC30" s="451" t="s">
        <v>454</v>
      </c>
      <c r="AD30" s="459">
        <v>1</v>
      </c>
      <c r="AE30" s="460">
        <v>1</v>
      </c>
      <c r="AF30" s="461">
        <v>1</v>
      </c>
    </row>
    <row r="31" spans="1:32" ht="51" customHeight="1" thickBot="1" thickTop="1">
      <c r="A31" s="447" t="s">
        <v>455</v>
      </c>
      <c r="B31" s="335"/>
      <c r="C31" s="340" t="s">
        <v>456</v>
      </c>
      <c r="D31" s="167">
        <v>2010</v>
      </c>
      <c r="E31" s="167">
        <v>2011</v>
      </c>
      <c r="F31" s="167" t="s">
        <v>457</v>
      </c>
      <c r="G31" s="167" t="s">
        <v>244</v>
      </c>
      <c r="H31" s="410" t="s">
        <v>458</v>
      </c>
      <c r="I31" s="167" t="s">
        <v>459</v>
      </c>
      <c r="J31" s="450" t="s">
        <v>460</v>
      </c>
      <c r="K31" s="167">
        <v>2011</v>
      </c>
      <c r="L31" s="167">
        <v>2014</v>
      </c>
      <c r="M31" s="167" t="s">
        <v>39</v>
      </c>
      <c r="N31" s="436" t="s">
        <v>132</v>
      </c>
      <c r="O31" s="437">
        <v>4500</v>
      </c>
      <c r="P31" s="438" t="s">
        <v>461</v>
      </c>
      <c r="Q31" s="419" t="s">
        <v>132</v>
      </c>
      <c r="R31" s="420">
        <v>4500</v>
      </c>
      <c r="S31" s="433" t="s">
        <v>462</v>
      </c>
      <c r="T31" s="419" t="s">
        <v>132</v>
      </c>
      <c r="U31" s="420">
        <v>4500</v>
      </c>
      <c r="V31" s="421">
        <v>9000</v>
      </c>
      <c r="W31" s="435"/>
      <c r="X31" s="421"/>
      <c r="Y31" s="424"/>
      <c r="Z31" s="421"/>
      <c r="AA31" s="424"/>
      <c r="AB31" s="167"/>
      <c r="AC31" s="450"/>
      <c r="AD31" s="456">
        <v>1</v>
      </c>
      <c r="AE31" s="457"/>
      <c r="AF31" s="458"/>
    </row>
    <row r="32" spans="1:32" ht="72.75" customHeight="1" thickBot="1" thickTop="1">
      <c r="A32" s="169" t="s">
        <v>463</v>
      </c>
      <c r="B32" s="322"/>
      <c r="C32" s="439" t="s">
        <v>464</v>
      </c>
      <c r="D32" s="167">
        <v>2012</v>
      </c>
      <c r="E32" s="167">
        <v>2012</v>
      </c>
      <c r="F32" s="167" t="s">
        <v>465</v>
      </c>
      <c r="G32" s="167" t="s">
        <v>244</v>
      </c>
      <c r="H32" s="167" t="s">
        <v>466</v>
      </c>
      <c r="I32" s="167" t="s">
        <v>467</v>
      </c>
      <c r="J32" s="454" t="s">
        <v>468</v>
      </c>
      <c r="K32" s="167">
        <v>2012</v>
      </c>
      <c r="L32" s="335">
        <v>2015</v>
      </c>
      <c r="M32" s="167" t="s">
        <v>39</v>
      </c>
      <c r="N32" s="440"/>
      <c r="O32" s="441"/>
      <c r="P32" s="442">
        <v>70000</v>
      </c>
      <c r="Q32" s="440"/>
      <c r="R32" s="441"/>
      <c r="S32" s="442">
        <v>70000</v>
      </c>
      <c r="T32" s="440"/>
      <c r="U32" s="441"/>
      <c r="V32" s="421">
        <v>7000</v>
      </c>
      <c r="W32" s="415"/>
      <c r="X32" s="416"/>
      <c r="Y32" s="417"/>
      <c r="Z32" s="416"/>
      <c r="AA32" s="417"/>
      <c r="AB32" s="322"/>
      <c r="AC32" s="451" t="s">
        <v>409</v>
      </c>
      <c r="AD32" s="459">
        <v>2</v>
      </c>
      <c r="AE32" s="460">
        <v>1</v>
      </c>
      <c r="AF32" s="461">
        <v>1</v>
      </c>
    </row>
    <row r="33" spans="1:32" ht="78.75" customHeight="1" thickBot="1" thickTop="1">
      <c r="A33" s="169" t="s">
        <v>469</v>
      </c>
      <c r="B33" s="335"/>
      <c r="C33" s="439" t="s">
        <v>464</v>
      </c>
      <c r="D33" s="167">
        <v>2010</v>
      </c>
      <c r="E33" s="167">
        <v>2012</v>
      </c>
      <c r="F33" s="167" t="s">
        <v>909</v>
      </c>
      <c r="G33" s="167" t="s">
        <v>243</v>
      </c>
      <c r="H33" s="167" t="s">
        <v>470</v>
      </c>
      <c r="I33" s="335" t="s">
        <v>431</v>
      </c>
      <c r="J33" s="451"/>
      <c r="K33" s="167">
        <v>2012</v>
      </c>
      <c r="L33" s="335">
        <v>2015</v>
      </c>
      <c r="M33" s="167" t="s">
        <v>39</v>
      </c>
      <c r="N33" s="430"/>
      <c r="O33" s="431"/>
      <c r="P33" s="421">
        <v>100000</v>
      </c>
      <c r="Q33" s="430"/>
      <c r="R33" s="431"/>
      <c r="S33" s="421">
        <v>100000</v>
      </c>
      <c r="T33" s="430"/>
      <c r="U33" s="431"/>
      <c r="V33" s="421">
        <v>100000</v>
      </c>
      <c r="W33" s="427"/>
      <c r="X33" s="428"/>
      <c r="Y33" s="429"/>
      <c r="Z33" s="428"/>
      <c r="AA33" s="429"/>
      <c r="AB33" s="335" t="s">
        <v>572</v>
      </c>
      <c r="AC33" s="451" t="s">
        <v>409</v>
      </c>
      <c r="AD33" s="459">
        <v>3</v>
      </c>
      <c r="AE33" s="460"/>
      <c r="AF33" s="461"/>
    </row>
    <row r="34" spans="1:32" ht="118.5" customHeight="1" thickBot="1" thickTop="1">
      <c r="A34" s="169" t="s">
        <v>471</v>
      </c>
      <c r="B34" s="335"/>
      <c r="C34" s="439" t="s">
        <v>464</v>
      </c>
      <c r="D34" s="167">
        <v>2010</v>
      </c>
      <c r="E34" s="167">
        <v>2012</v>
      </c>
      <c r="F34" s="167" t="s">
        <v>910</v>
      </c>
      <c r="G34" s="167" t="s">
        <v>243</v>
      </c>
      <c r="H34" s="167" t="s">
        <v>472</v>
      </c>
      <c r="I34" s="443" t="s">
        <v>473</v>
      </c>
      <c r="J34" s="451"/>
      <c r="K34" s="167">
        <v>2012</v>
      </c>
      <c r="L34" s="335">
        <v>2015</v>
      </c>
      <c r="M34" s="167" t="s">
        <v>39</v>
      </c>
      <c r="N34" s="430"/>
      <c r="O34" s="431"/>
      <c r="P34" s="421">
        <v>30000</v>
      </c>
      <c r="Q34" s="430"/>
      <c r="R34" s="431"/>
      <c r="S34" s="421">
        <v>30000</v>
      </c>
      <c r="T34" s="430"/>
      <c r="U34" s="431"/>
      <c r="V34" s="421">
        <v>30000</v>
      </c>
      <c r="W34" s="427"/>
      <c r="X34" s="428"/>
      <c r="Y34" s="429"/>
      <c r="Z34" s="428"/>
      <c r="AA34" s="429"/>
      <c r="AB34" s="335" t="s">
        <v>572</v>
      </c>
      <c r="AC34" s="451" t="s">
        <v>409</v>
      </c>
      <c r="AD34" s="459">
        <v>13</v>
      </c>
      <c r="AE34" s="460">
        <v>1</v>
      </c>
      <c r="AF34" s="461">
        <v>1</v>
      </c>
    </row>
    <row r="35" spans="1:32" ht="101.25" customHeight="1" thickBot="1" thickTop="1">
      <c r="A35" s="447" t="s">
        <v>474</v>
      </c>
      <c r="B35" s="322"/>
      <c r="C35" s="409" t="s">
        <v>359</v>
      </c>
      <c r="D35" s="167">
        <v>2012</v>
      </c>
      <c r="E35" s="167">
        <v>2012</v>
      </c>
      <c r="F35" s="167" t="s">
        <v>475</v>
      </c>
      <c r="G35" s="167" t="s">
        <v>243</v>
      </c>
      <c r="H35" s="167" t="s">
        <v>476</v>
      </c>
      <c r="I35" s="167" t="s">
        <v>477</v>
      </c>
      <c r="J35" s="454" t="s">
        <v>478</v>
      </c>
      <c r="K35" s="167">
        <v>2012</v>
      </c>
      <c r="L35" s="335">
        <v>2015</v>
      </c>
      <c r="M35" s="167" t="s">
        <v>39</v>
      </c>
      <c r="N35" s="440"/>
      <c r="O35" s="441"/>
      <c r="P35" s="442">
        <v>100000</v>
      </c>
      <c r="Q35" s="440"/>
      <c r="R35" s="441"/>
      <c r="S35" s="442">
        <v>89000</v>
      </c>
      <c r="T35" s="440"/>
      <c r="U35" s="441"/>
      <c r="V35" s="421">
        <v>64000</v>
      </c>
      <c r="W35" s="415"/>
      <c r="X35" s="416"/>
      <c r="Y35" s="417"/>
      <c r="Z35" s="416"/>
      <c r="AA35" s="417"/>
      <c r="AB35" s="335" t="s">
        <v>572</v>
      </c>
      <c r="AC35" s="454" t="s">
        <v>479</v>
      </c>
      <c r="AD35" s="459">
        <v>9</v>
      </c>
      <c r="AE35" s="460">
        <v>1</v>
      </c>
      <c r="AF35" s="461">
        <v>1</v>
      </c>
    </row>
    <row r="36" spans="1:32" ht="65.25" customHeight="1" thickBot="1" thickTop="1">
      <c r="A36" s="169" t="s">
        <v>480</v>
      </c>
      <c r="B36" s="335"/>
      <c r="C36" s="342" t="s">
        <v>481</v>
      </c>
      <c r="D36" s="335">
        <v>2008</v>
      </c>
      <c r="E36" s="335">
        <v>2008</v>
      </c>
      <c r="F36" s="335" t="s">
        <v>482</v>
      </c>
      <c r="G36" s="167" t="s">
        <v>244</v>
      </c>
      <c r="H36" s="167" t="s">
        <v>440</v>
      </c>
      <c r="I36" s="335" t="s">
        <v>379</v>
      </c>
      <c r="J36" s="451" t="s">
        <v>483</v>
      </c>
      <c r="K36" s="167">
        <v>2008</v>
      </c>
      <c r="L36" s="167">
        <v>2013</v>
      </c>
      <c r="M36" s="167" t="s">
        <v>97</v>
      </c>
      <c r="N36" s="430"/>
      <c r="O36" s="431"/>
      <c r="P36" s="433"/>
      <c r="Q36" s="430"/>
      <c r="R36" s="431"/>
      <c r="S36" s="433"/>
      <c r="T36" s="430"/>
      <c r="U36" s="431"/>
      <c r="V36" s="444">
        <v>56000</v>
      </c>
      <c r="W36" s="427"/>
      <c r="X36" s="428"/>
      <c r="Y36" s="429"/>
      <c r="Z36" s="428"/>
      <c r="AA36" s="429"/>
      <c r="AB36" s="335"/>
      <c r="AC36" s="451" t="s">
        <v>364</v>
      </c>
      <c r="AD36" s="459">
        <v>8</v>
      </c>
      <c r="AE36" s="460">
        <v>4</v>
      </c>
      <c r="AF36" s="461">
        <v>2</v>
      </c>
    </row>
    <row r="37" spans="1:32" ht="89.25" customHeight="1" thickBot="1" thickTop="1">
      <c r="A37" s="160" t="s">
        <v>484</v>
      </c>
      <c r="B37" s="167"/>
      <c r="C37" s="342" t="s">
        <v>481</v>
      </c>
      <c r="D37" s="167">
        <v>2012</v>
      </c>
      <c r="E37" s="167">
        <v>2012</v>
      </c>
      <c r="F37" s="167" t="s">
        <v>485</v>
      </c>
      <c r="G37" s="167" t="s">
        <v>243</v>
      </c>
      <c r="H37" s="167" t="s">
        <v>486</v>
      </c>
      <c r="I37" s="167" t="s">
        <v>487</v>
      </c>
      <c r="J37" s="450" t="s">
        <v>488</v>
      </c>
      <c r="K37" s="167">
        <v>2012</v>
      </c>
      <c r="L37" s="335">
        <v>2015</v>
      </c>
      <c r="M37" s="167" t="s">
        <v>39</v>
      </c>
      <c r="N37" s="419"/>
      <c r="O37" s="420"/>
      <c r="P37" s="414"/>
      <c r="Q37" s="419"/>
      <c r="R37" s="420"/>
      <c r="S37" s="414" t="s">
        <v>489</v>
      </c>
      <c r="T37" s="419"/>
      <c r="U37" s="420"/>
      <c r="V37" s="421" t="s">
        <v>489</v>
      </c>
      <c r="W37" s="435"/>
      <c r="X37" s="421"/>
      <c r="Y37" s="424"/>
      <c r="Z37" s="421"/>
      <c r="AA37" s="424"/>
      <c r="AB37" s="167"/>
      <c r="AC37" s="450"/>
      <c r="AD37" s="456">
        <v>7</v>
      </c>
      <c r="AE37" s="457">
        <v>0</v>
      </c>
      <c r="AF37" s="458">
        <v>4</v>
      </c>
    </row>
    <row r="38" spans="1:32" ht="129.75" customHeight="1" thickBot="1" thickTop="1">
      <c r="A38" s="169" t="s">
        <v>490</v>
      </c>
      <c r="B38" s="335"/>
      <c r="C38" s="340" t="s">
        <v>464</v>
      </c>
      <c r="D38" s="167">
        <v>2012</v>
      </c>
      <c r="E38" s="167">
        <v>2012</v>
      </c>
      <c r="F38" s="167" t="s">
        <v>491</v>
      </c>
      <c r="G38" s="167" t="s">
        <v>244</v>
      </c>
      <c r="H38" s="167" t="s">
        <v>492</v>
      </c>
      <c r="I38" s="443" t="s">
        <v>1138</v>
      </c>
      <c r="J38" s="451" t="s">
        <v>493</v>
      </c>
      <c r="K38" s="167">
        <v>2012</v>
      </c>
      <c r="L38" s="167">
        <v>2014</v>
      </c>
      <c r="M38" s="167" t="s">
        <v>39</v>
      </c>
      <c r="N38" s="430"/>
      <c r="O38" s="431"/>
      <c r="P38" s="433">
        <v>250000</v>
      </c>
      <c r="Q38" s="430"/>
      <c r="R38" s="431"/>
      <c r="S38" s="433">
        <v>74200</v>
      </c>
      <c r="T38" s="430"/>
      <c r="U38" s="431"/>
      <c r="V38" s="421">
        <v>74200</v>
      </c>
      <c r="W38" s="427"/>
      <c r="X38" s="428"/>
      <c r="Y38" s="429"/>
      <c r="Z38" s="428"/>
      <c r="AA38" s="429"/>
      <c r="AB38" s="335" t="s">
        <v>572</v>
      </c>
      <c r="AC38" s="451"/>
      <c r="AD38" s="460">
        <v>3</v>
      </c>
      <c r="AE38" s="460"/>
      <c r="AF38" s="461"/>
    </row>
    <row r="39" spans="1:32" ht="91.5" customHeight="1" thickBot="1" thickTop="1">
      <c r="A39" s="169" t="s">
        <v>494</v>
      </c>
      <c r="B39" s="335"/>
      <c r="C39" s="340" t="s">
        <v>464</v>
      </c>
      <c r="D39" s="167">
        <v>2012</v>
      </c>
      <c r="E39" s="167">
        <v>2012</v>
      </c>
      <c r="F39" s="167" t="s">
        <v>495</v>
      </c>
      <c r="G39" s="167" t="s">
        <v>243</v>
      </c>
      <c r="H39" s="410" t="s">
        <v>492</v>
      </c>
      <c r="I39" s="443" t="s">
        <v>1138</v>
      </c>
      <c r="J39" s="451" t="s">
        <v>496</v>
      </c>
      <c r="K39" s="167">
        <v>2012</v>
      </c>
      <c r="L39" s="167">
        <v>2014</v>
      </c>
      <c r="M39" s="167" t="s">
        <v>39</v>
      </c>
      <c r="N39" s="430"/>
      <c r="O39" s="431"/>
      <c r="P39" s="433">
        <v>239600</v>
      </c>
      <c r="Q39" s="430"/>
      <c r="R39" s="431"/>
      <c r="S39" s="433">
        <v>105600</v>
      </c>
      <c r="T39" s="430"/>
      <c r="U39" s="431"/>
      <c r="V39" s="433">
        <v>40800</v>
      </c>
      <c r="W39" s="427"/>
      <c r="X39" s="428"/>
      <c r="Y39" s="429"/>
      <c r="Z39" s="428"/>
      <c r="AA39" s="429"/>
      <c r="AB39" s="335" t="s">
        <v>572</v>
      </c>
      <c r="AC39" s="451"/>
      <c r="AD39" s="459">
        <v>2</v>
      </c>
      <c r="AE39" s="460">
        <v>1</v>
      </c>
      <c r="AF39" s="461"/>
    </row>
    <row r="40" spans="1:32" ht="66" customHeight="1" thickBot="1" thickTop="1">
      <c r="A40" s="169" t="s">
        <v>497</v>
      </c>
      <c r="B40" s="335"/>
      <c r="C40" s="340" t="s">
        <v>464</v>
      </c>
      <c r="D40" s="167">
        <v>2012</v>
      </c>
      <c r="E40" s="167">
        <v>2012</v>
      </c>
      <c r="F40" s="167" t="s">
        <v>498</v>
      </c>
      <c r="G40" s="167" t="s">
        <v>243</v>
      </c>
      <c r="H40" s="161" t="s">
        <v>499</v>
      </c>
      <c r="I40" s="161" t="s">
        <v>500</v>
      </c>
      <c r="J40" s="451"/>
      <c r="K40" s="167">
        <v>2012</v>
      </c>
      <c r="L40" s="335">
        <v>2014</v>
      </c>
      <c r="M40" s="167" t="s">
        <v>39</v>
      </c>
      <c r="N40" s="430"/>
      <c r="O40" s="431"/>
      <c r="P40" s="433">
        <v>90000</v>
      </c>
      <c r="Q40" s="430"/>
      <c r="R40" s="431"/>
      <c r="S40" s="433">
        <v>90000</v>
      </c>
      <c r="T40" s="430"/>
      <c r="U40" s="431"/>
      <c r="V40" s="433">
        <v>90000</v>
      </c>
      <c r="W40" s="427"/>
      <c r="X40" s="428"/>
      <c r="Y40" s="429"/>
      <c r="Z40" s="428"/>
      <c r="AA40" s="429"/>
      <c r="AB40" s="335"/>
      <c r="AC40" s="451"/>
      <c r="AD40" s="459">
        <v>9</v>
      </c>
      <c r="AE40" s="460">
        <v>2</v>
      </c>
      <c r="AF40" s="461">
        <v>1</v>
      </c>
    </row>
    <row r="41" spans="1:32" ht="142.5" customHeight="1" thickBot="1" thickTop="1">
      <c r="A41" s="445" t="s">
        <v>501</v>
      </c>
      <c r="B41" s="335"/>
      <c r="C41" s="340" t="s">
        <v>502</v>
      </c>
      <c r="D41" s="167">
        <v>2012</v>
      </c>
      <c r="E41" s="167">
        <v>2012</v>
      </c>
      <c r="F41" s="167" t="s">
        <v>503</v>
      </c>
      <c r="G41" s="167" t="s">
        <v>243</v>
      </c>
      <c r="H41" s="410" t="s">
        <v>504</v>
      </c>
      <c r="I41" s="167" t="s">
        <v>505</v>
      </c>
      <c r="J41" s="170" t="s">
        <v>506</v>
      </c>
      <c r="K41" s="167">
        <v>2012</v>
      </c>
      <c r="L41" s="335">
        <v>2014</v>
      </c>
      <c r="M41" s="167" t="s">
        <v>39</v>
      </c>
      <c r="N41" s="336"/>
      <c r="O41" s="172"/>
      <c r="P41" s="173">
        <v>150000</v>
      </c>
      <c r="Q41" s="336"/>
      <c r="R41" s="172"/>
      <c r="S41" s="173">
        <v>97500</v>
      </c>
      <c r="T41" s="336"/>
      <c r="U41" s="172"/>
      <c r="V41" s="173">
        <v>97500</v>
      </c>
      <c r="W41" s="446"/>
      <c r="X41" s="174"/>
      <c r="Y41" s="337"/>
      <c r="Z41" s="174"/>
      <c r="AA41" s="337"/>
      <c r="AB41" s="335"/>
      <c r="AC41" s="170"/>
      <c r="AD41" s="175">
        <v>5</v>
      </c>
      <c r="AE41" s="176">
        <v>2</v>
      </c>
      <c r="AF41" s="177">
        <v>1</v>
      </c>
    </row>
    <row r="42" spans="1:32" ht="19.5" customHeight="1" thickBot="1" thickTop="1">
      <c r="A42" s="169"/>
      <c r="B42" s="335"/>
      <c r="C42" s="340"/>
      <c r="D42" s="167"/>
      <c r="E42" s="167"/>
      <c r="F42" s="167"/>
      <c r="G42" s="167"/>
      <c r="H42" s="167"/>
      <c r="I42" s="167"/>
      <c r="J42" s="170"/>
      <c r="K42" s="167"/>
      <c r="L42" s="167"/>
      <c r="M42" s="167"/>
      <c r="N42" s="336"/>
      <c r="O42" s="172"/>
      <c r="P42" s="173"/>
      <c r="Q42" s="336"/>
      <c r="R42" s="172"/>
      <c r="S42" s="173"/>
      <c r="T42" s="336"/>
      <c r="U42" s="172"/>
      <c r="V42" s="382"/>
      <c r="W42" s="349"/>
      <c r="X42" s="174"/>
      <c r="Y42" s="337"/>
      <c r="Z42" s="174"/>
      <c r="AA42" s="337"/>
      <c r="AB42" s="335"/>
      <c r="AC42" s="170"/>
      <c r="AD42" s="175"/>
      <c r="AE42" s="176"/>
      <c r="AF42" s="177"/>
    </row>
    <row r="43" spans="1:32" ht="17.25" thickBot="1" thickTop="1">
      <c r="A43" s="169"/>
      <c r="B43" s="335"/>
      <c r="C43" s="340"/>
      <c r="D43" s="167"/>
      <c r="E43" s="167"/>
      <c r="F43" s="167"/>
      <c r="G43" s="167"/>
      <c r="H43" s="167"/>
      <c r="I43" s="167"/>
      <c r="J43" s="170"/>
      <c r="K43" s="167"/>
      <c r="L43" s="167"/>
      <c r="M43" s="167"/>
      <c r="N43" s="336"/>
      <c r="O43" s="172"/>
      <c r="P43" s="173"/>
      <c r="Q43" s="336"/>
      <c r="R43" s="172"/>
      <c r="S43" s="173"/>
      <c r="T43" s="336"/>
      <c r="U43" s="172"/>
      <c r="V43" s="382"/>
      <c r="W43" s="349"/>
      <c r="X43" s="174"/>
      <c r="Y43" s="337"/>
      <c r="Z43" s="174"/>
      <c r="AA43" s="337"/>
      <c r="AB43" s="335"/>
      <c r="AC43" s="170"/>
      <c r="AD43" s="175"/>
      <c r="AE43" s="176"/>
      <c r="AF43" s="177"/>
    </row>
    <row r="44" spans="1:32" ht="17.25" thickBot="1" thickTop="1">
      <c r="A44" s="169"/>
      <c r="B44" s="335"/>
      <c r="C44" s="340"/>
      <c r="D44" s="167"/>
      <c r="E44" s="167"/>
      <c r="F44" s="167"/>
      <c r="G44" s="167"/>
      <c r="H44" s="167"/>
      <c r="I44" s="167"/>
      <c r="J44" s="170"/>
      <c r="K44" s="167"/>
      <c r="L44" s="167"/>
      <c r="M44" s="167"/>
      <c r="N44" s="336"/>
      <c r="O44" s="172"/>
      <c r="P44" s="173"/>
      <c r="Q44" s="336"/>
      <c r="R44" s="172"/>
      <c r="S44" s="173"/>
      <c r="T44" s="336"/>
      <c r="U44" s="172"/>
      <c r="V44" s="382"/>
      <c r="W44" s="349"/>
      <c r="X44" s="174"/>
      <c r="Y44" s="337"/>
      <c r="Z44" s="174"/>
      <c r="AA44" s="337"/>
      <c r="AB44" s="335"/>
      <c r="AC44" s="451"/>
      <c r="AD44" s="175"/>
      <c r="AE44" s="176"/>
      <c r="AF44" s="177"/>
    </row>
    <row r="45" spans="1:32" ht="17.25" thickBot="1" thickTop="1">
      <c r="A45" s="169"/>
      <c r="B45" s="335"/>
      <c r="C45" s="340"/>
      <c r="D45" s="167"/>
      <c r="E45" s="167"/>
      <c r="F45" s="167"/>
      <c r="G45" s="167"/>
      <c r="H45" s="167"/>
      <c r="I45" s="167"/>
      <c r="J45" s="170"/>
      <c r="K45" s="167"/>
      <c r="L45" s="167"/>
      <c r="M45" s="167"/>
      <c r="N45" s="336"/>
      <c r="O45" s="172"/>
      <c r="P45" s="173"/>
      <c r="Q45" s="336"/>
      <c r="R45" s="172"/>
      <c r="S45" s="173"/>
      <c r="T45" s="336"/>
      <c r="U45" s="172"/>
      <c r="V45" s="382"/>
      <c r="W45" s="349"/>
      <c r="X45" s="174"/>
      <c r="Y45" s="337"/>
      <c r="Z45" s="174"/>
      <c r="AA45" s="337"/>
      <c r="AB45" s="335"/>
      <c r="AC45" s="170"/>
      <c r="AD45" s="175"/>
      <c r="AE45" s="176"/>
      <c r="AF45" s="177"/>
    </row>
    <row r="46" spans="1:32" ht="17.25" thickBot="1" thickTop="1">
      <c r="A46" s="169"/>
      <c r="B46" s="335"/>
      <c r="C46" s="340"/>
      <c r="D46" s="167"/>
      <c r="E46" s="167"/>
      <c r="F46" s="167"/>
      <c r="G46" s="167"/>
      <c r="H46" s="167"/>
      <c r="I46" s="167"/>
      <c r="J46" s="170"/>
      <c r="K46" s="167"/>
      <c r="L46" s="167"/>
      <c r="M46" s="167"/>
      <c r="N46" s="336"/>
      <c r="O46" s="172"/>
      <c r="P46" s="173"/>
      <c r="Q46" s="336"/>
      <c r="R46" s="172"/>
      <c r="S46" s="173"/>
      <c r="T46" s="336"/>
      <c r="U46" s="172"/>
      <c r="V46" s="382"/>
      <c r="W46" s="349"/>
      <c r="X46" s="174"/>
      <c r="Y46" s="337"/>
      <c r="Z46" s="174"/>
      <c r="AA46" s="337"/>
      <c r="AB46" s="335"/>
      <c r="AC46" s="170"/>
      <c r="AD46" s="175"/>
      <c r="AE46" s="176"/>
      <c r="AF46" s="177"/>
    </row>
    <row r="47" spans="1:32" ht="17.25" thickBot="1" thickTop="1">
      <c r="A47" s="169"/>
      <c r="B47" s="335"/>
      <c r="C47" s="340"/>
      <c r="D47" s="167"/>
      <c r="E47" s="167"/>
      <c r="F47" s="167"/>
      <c r="G47" s="167"/>
      <c r="H47" s="167"/>
      <c r="I47" s="167"/>
      <c r="J47" s="170"/>
      <c r="K47" s="167"/>
      <c r="L47" s="167"/>
      <c r="M47" s="167"/>
      <c r="N47" s="336"/>
      <c r="O47" s="172"/>
      <c r="P47" s="173"/>
      <c r="Q47" s="336"/>
      <c r="R47" s="172"/>
      <c r="S47" s="173"/>
      <c r="T47" s="336"/>
      <c r="U47" s="172"/>
      <c r="V47" s="382"/>
      <c r="W47" s="349"/>
      <c r="X47" s="174"/>
      <c r="Y47" s="337"/>
      <c r="Z47" s="174"/>
      <c r="AA47" s="337"/>
      <c r="AB47" s="335"/>
      <c r="AC47" s="170"/>
      <c r="AD47" s="175"/>
      <c r="AE47" s="176"/>
      <c r="AF47" s="177"/>
    </row>
    <row r="48" spans="1:32" ht="17.25" thickBot="1" thickTop="1">
      <c r="A48" s="169"/>
      <c r="B48" s="335"/>
      <c r="C48" s="340"/>
      <c r="D48" s="167"/>
      <c r="E48" s="167"/>
      <c r="F48" s="167"/>
      <c r="G48" s="167"/>
      <c r="H48" s="167"/>
      <c r="I48" s="167"/>
      <c r="J48" s="170"/>
      <c r="K48" s="167"/>
      <c r="L48" s="167"/>
      <c r="M48" s="167"/>
      <c r="N48" s="336"/>
      <c r="O48" s="172"/>
      <c r="P48" s="173"/>
      <c r="Q48" s="336"/>
      <c r="R48" s="172"/>
      <c r="S48" s="173"/>
      <c r="T48" s="336"/>
      <c r="U48" s="172"/>
      <c r="V48" s="382"/>
      <c r="W48" s="349"/>
      <c r="X48" s="174"/>
      <c r="Y48" s="337"/>
      <c r="Z48" s="174"/>
      <c r="AA48" s="337"/>
      <c r="AB48" s="335"/>
      <c r="AC48" s="170"/>
      <c r="AD48" s="175"/>
      <c r="AE48" s="176"/>
      <c r="AF48" s="177"/>
    </row>
    <row r="49" spans="1:32" ht="17.25" thickBot="1" thickTop="1">
      <c r="A49" s="169"/>
      <c r="B49" s="335"/>
      <c r="C49" s="340"/>
      <c r="D49" s="167"/>
      <c r="E49" s="167"/>
      <c r="F49" s="167"/>
      <c r="G49" s="167"/>
      <c r="H49" s="167"/>
      <c r="I49" s="167"/>
      <c r="J49" s="170"/>
      <c r="K49" s="167"/>
      <c r="L49" s="167"/>
      <c r="M49" s="167"/>
      <c r="N49" s="336"/>
      <c r="O49" s="172"/>
      <c r="P49" s="173"/>
      <c r="Q49" s="336"/>
      <c r="R49" s="172"/>
      <c r="S49" s="173"/>
      <c r="T49" s="336"/>
      <c r="U49" s="172"/>
      <c r="V49" s="382"/>
      <c r="W49" s="349"/>
      <c r="X49" s="174"/>
      <c r="Y49" s="337"/>
      <c r="Z49" s="174"/>
      <c r="AA49" s="337"/>
      <c r="AB49" s="335"/>
      <c r="AC49" s="170"/>
      <c r="AD49" s="175"/>
      <c r="AE49" s="176"/>
      <c r="AF49" s="177"/>
    </row>
    <row r="50" spans="1:32" ht="16.5" thickTop="1">
      <c r="A50" s="169"/>
      <c r="B50" s="335"/>
      <c r="C50" s="340"/>
      <c r="D50" s="167"/>
      <c r="E50" s="167"/>
      <c r="F50" s="167"/>
      <c r="G50" s="167"/>
      <c r="H50" s="167"/>
      <c r="I50" s="167"/>
      <c r="J50" s="170"/>
      <c r="K50" s="167"/>
      <c r="L50" s="167"/>
      <c r="M50" s="167"/>
      <c r="N50" s="336"/>
      <c r="O50" s="172"/>
      <c r="P50" s="173"/>
      <c r="Q50" s="336"/>
      <c r="R50" s="172"/>
      <c r="S50" s="173"/>
      <c r="T50" s="336"/>
      <c r="U50" s="172"/>
      <c r="V50" s="382"/>
      <c r="W50" s="349"/>
      <c r="X50" s="174"/>
      <c r="Y50" s="337"/>
      <c r="Z50" s="174"/>
      <c r="AA50" s="337"/>
      <c r="AB50" s="335"/>
      <c r="AC50" s="170"/>
      <c r="AD50" s="175"/>
      <c r="AE50" s="176"/>
      <c r="AF50" s="177"/>
    </row>
    <row r="51" spans="1:32" ht="27" customHeight="1">
      <c r="A51" s="714" t="s">
        <v>182</v>
      </c>
      <c r="B51" s="715"/>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715"/>
      <c r="AE51" s="715"/>
      <c r="AF51" s="715"/>
    </row>
  </sheetData>
  <sheetProtection insertRows="0" deleteRows="0"/>
  <mergeCells count="43">
    <mergeCell ref="A1:C1"/>
    <mergeCell ref="D1:AE1"/>
    <mergeCell ref="A3:W3"/>
    <mergeCell ref="A5:D5"/>
    <mergeCell ref="F7:F10"/>
    <mergeCell ref="G7:G10"/>
    <mergeCell ref="N7:V7"/>
    <mergeCell ref="N8:P8"/>
    <mergeCell ref="N9:O9"/>
    <mergeCell ref="A7:A10"/>
    <mergeCell ref="B7:B10"/>
    <mergeCell ref="C7:C10"/>
    <mergeCell ref="D7:E9"/>
    <mergeCell ref="X9:X10"/>
    <mergeCell ref="W7:W10"/>
    <mergeCell ref="X7:Y8"/>
    <mergeCell ref="Z7:AA8"/>
    <mergeCell ref="Y9:Y10"/>
    <mergeCell ref="H7:H10"/>
    <mergeCell ref="I7:I10"/>
    <mergeCell ref="J7:J10"/>
    <mergeCell ref="K7:L9"/>
    <mergeCell ref="M7:M10"/>
    <mergeCell ref="AC7:AC10"/>
    <mergeCell ref="AD7:AF7"/>
    <mergeCell ref="AD8:AD10"/>
    <mergeCell ref="AE8:AE10"/>
    <mergeCell ref="AF8:AF10"/>
    <mergeCell ref="Q8:S8"/>
    <mergeCell ref="T8:V8"/>
    <mergeCell ref="AB7:AB10"/>
    <mergeCell ref="Z9:Z10"/>
    <mergeCell ref="AA9:AA10"/>
    <mergeCell ref="A51:AF51"/>
    <mergeCell ref="G5:I5"/>
    <mergeCell ref="L5:O5"/>
    <mergeCell ref="P5:Q5"/>
    <mergeCell ref="S5:V5"/>
    <mergeCell ref="P9:P10"/>
    <mergeCell ref="Q9:R9"/>
    <mergeCell ref="S9:S10"/>
    <mergeCell ref="T9:U9"/>
    <mergeCell ref="V9:V10"/>
  </mergeCells>
  <conditionalFormatting sqref="A51:A65536 A1:A11">
    <cfRule type="duplicateValues" priority="96" dxfId="671">
      <formula>AND(COUNTIF($A$51:$A$65536,A1)+COUNTIF($A$1:$A$11,A1)&gt;1,NOT(ISBLANK(A1)))</formula>
    </cfRule>
  </conditionalFormatting>
  <conditionalFormatting sqref="G5">
    <cfRule type="duplicateValues" priority="95" dxfId="672">
      <formula>AND(COUNTIF($G$5:$G$5,G5)&gt;1,NOT(ISBLANK(G5)))</formula>
    </cfRule>
  </conditionalFormatting>
  <conditionalFormatting sqref="L5 O5">
    <cfRule type="duplicateValues" priority="94" dxfId="672">
      <formula>AND(COUNTIF($L$5:$L$5,L5)+COUNTIF($O$5:$O$5,L5)&gt;1,NOT(ISBLANK(L5)))</formula>
    </cfRule>
  </conditionalFormatting>
  <conditionalFormatting sqref="S5">
    <cfRule type="duplicateValues" priority="93" dxfId="672">
      <formula>AND(COUNTIF($S$5:$S$5,S5)&gt;1,NOT(ISBLANK(S5)))</formula>
    </cfRule>
  </conditionalFormatting>
  <conditionalFormatting sqref="A12">
    <cfRule type="duplicateValues" priority="78" dxfId="672">
      <formula>AND(COUNTIF($A$12:$A$12,A12)&gt;1,NOT(ISBLANK(A12)))</formula>
    </cfRule>
  </conditionalFormatting>
  <conditionalFormatting sqref="A14">
    <cfRule type="duplicateValues" priority="73" dxfId="672">
      <formula>AND(COUNTIF($A$14:$A$14,A14)&gt;1,NOT(ISBLANK(A14)))</formula>
    </cfRule>
  </conditionalFormatting>
  <conditionalFormatting sqref="A15:A18">
    <cfRule type="duplicateValues" priority="67" dxfId="672">
      <formula>AND(COUNTIF($A$15:$A$18,A15)&gt;1,NOT(ISBLANK(A15)))</formula>
    </cfRule>
  </conditionalFormatting>
  <conditionalFormatting sqref="A19:A21">
    <cfRule type="duplicateValues" priority="59" dxfId="672">
      <formula>AND(COUNTIF($A$19:$A$21,A19)&gt;1,NOT(ISBLANK(A19)))</formula>
    </cfRule>
  </conditionalFormatting>
  <conditionalFormatting sqref="A22">
    <cfRule type="duplicateValues" priority="51" dxfId="672">
      <formula>AND(COUNTIF($A$22:$A$22,A22)&gt;1,NOT(ISBLANK(A22)))</formula>
    </cfRule>
  </conditionalFormatting>
  <conditionalFormatting sqref="A23">
    <cfRule type="duplicateValues" priority="44" dxfId="672">
      <formula>AND(COUNTIF($A$23:$A$23,A23)&gt;1,NOT(ISBLANK(A23)))</formula>
    </cfRule>
  </conditionalFormatting>
  <conditionalFormatting sqref="A24:A28">
    <cfRule type="duplicateValues" priority="38" dxfId="672">
      <formula>AND(COUNTIF($A$24:$A$28,A24)&gt;1,NOT(ISBLANK(A24)))</formula>
    </cfRule>
  </conditionalFormatting>
  <conditionalFormatting sqref="A41 A29:A31">
    <cfRule type="duplicateValues" priority="30" dxfId="672">
      <formula>AND(COUNTIF($A$41:$A$41,A29)+COUNTIF($A$29:$A$31,A29)&gt;1,NOT(ISBLANK(A29)))</formula>
    </cfRule>
  </conditionalFormatting>
  <conditionalFormatting sqref="A35 A38:A40">
    <cfRule type="expression" priority="22" dxfId="673" stopIfTrue="1">
      <formula>AND(COUNTIF($A$19:$A$65536,A35)+COUNTIF($A$1:$A$17,A35)&gt;1,NOT(ISBLANK(A35)))</formula>
    </cfRule>
  </conditionalFormatting>
  <conditionalFormatting sqref="A32">
    <cfRule type="expression" priority="7" dxfId="673" stopIfTrue="1">
      <formula>AND(COUNTIF($A$14:$A$14,A32)&gt;1,NOT(ISBLANK(A32)))</formula>
    </cfRule>
  </conditionalFormatting>
  <conditionalFormatting sqref="A33">
    <cfRule type="expression" priority="6" dxfId="673" stopIfTrue="1">
      <formula>AND(COUNTIF($A$21:$A$21,A33)&gt;1,NOT(ISBLANK(A33)))</formula>
    </cfRule>
  </conditionalFormatting>
  <conditionalFormatting sqref="A34">
    <cfRule type="expression" priority="5" dxfId="673" stopIfTrue="1">
      <formula>AND(COUNTIF($A$22:$A$22,A34)&gt;1,NOT(ISBLANK(A34)))</formula>
    </cfRule>
  </conditionalFormatting>
  <conditionalFormatting sqref="A32:A34">
    <cfRule type="expression" priority="4" dxfId="673" stopIfTrue="1">
      <formula>AND(COUNTIF($A$19:$A$65536,A32)+COUNTIF($A$1:$A$14,A32)+COUNTIF($A$16:$A$17,A32)&gt;1,NOT(ISBLANK(A32)))</formula>
    </cfRule>
  </conditionalFormatting>
  <conditionalFormatting sqref="A36">
    <cfRule type="expression" priority="3" dxfId="673" stopIfTrue="1">
      <formula>AND(COUNTIF($A$1:$A$17,A36)+COUNTIF($A$19:$A$65536,A36)&gt;1,NOT(ISBLANK(A36)))</formula>
    </cfRule>
  </conditionalFormatting>
  <conditionalFormatting sqref="A37">
    <cfRule type="expression" priority="2" dxfId="673" stopIfTrue="1">
      <formula>AND(COUNTIF($A$1:$A$14,A37)+COUNTIF($A$16:$A$65536,A37)&gt;1,NOT(ISBLANK(A37)))</formula>
    </cfRule>
  </conditionalFormatting>
  <conditionalFormatting sqref="A12:A50">
    <cfRule type="expression" priority="114" dxfId="674" stopIfTrue="1">
      <formula>COUNTIF($A$12:$A$50,A12)&gt;1</formula>
    </cfRule>
  </conditionalFormatting>
  <dataValidations count="10">
    <dataValidation type="list" operator="equal" allowBlank="1" showDropDown="1" showInputMessage="1" showErrorMessage="1" error="Можете да въведета само &quot;Да&quot;, ако проектът е с екологична насоченост" sqref="AB12:AB50">
      <formula1>Да</formula1>
    </dataValidation>
    <dataValidation type="list" allowBlank="1" showInputMessage="1" showErrorMessage="1" promptTitle="Въведете едно от:" prompt="EUR&#10;USD" sqref="N13 N15:N50 T21:T50 Q25:Q50 Q17 Q19:Q22 T19 T12:T17 Q13">
      <formula1>валута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50">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50">
      <formula1>Водещ</formula1>
    </dataValidation>
    <dataValidation type="whole" allowBlank="1" showInputMessage="1" showErrorMessage="1" error="Въведете годината с четири цифри" sqref="D24:E29 D37:E50 D15:E22 E30 D31:E35">
      <formula1>1900</formula1>
      <formula2>2012</formula2>
    </dataValidation>
    <dataValidation type="list" operator="equal" allowBlank="1" showDropDown="1" showInputMessage="1" showErrorMessage="1" error="Можете да въведете само &quot;Да&quot;, ако проектът е за съфинансиране на друг проект." sqref="B12:B50">
      <formula1>Да</formula1>
    </dataValidation>
    <dataValidation type="whole" operator="greaterThanOrEqual" allowBlank="1" showInputMessage="1" showErrorMessage="1" promptTitle="Въведете година" prompt="ГГГГ" error="Въведете година с четири цифри" sqref="L42:L50">
      <formula1>2010</formula1>
    </dataValidation>
    <dataValidation type="whole" operator="lessThanOrEqual" allowBlank="1" showInputMessage="1" showErrorMessage="1" promptTitle="Въведете година" prompt="гггг" error="Въведете година с четири цифри" sqref="K42:K50">
      <formula1>2013</formula1>
    </dataValidation>
    <dataValidation allowBlank="1" showInputMessage="1" showErrorMessage="1" promptTitle="Въведете едно от:" prompt="EUR&#10;USD" sqref="Q12 Q18 Q14:Q16 T18 O18:O19 N14 Q23:Q24 T20 N12"/>
    <dataValidation type="whole" allowBlank="1" showInputMessage="1" showErrorMessage="1" promptTitle="Въведете година" prompt="ГГГГ" error="Въведете година с четири цифри" sqref="K12:K37 L24:L27 K40:K41 K38:L39 L13 L36 L17 L19:L20 L29:L31">
      <formula1>1900</formula1>
      <formula2>2012</formula2>
    </dataValidation>
  </dataValidations>
  <hyperlinks>
    <hyperlink ref="I28" r:id="rId1" display="ivanov_ivan.1979@yahoo.com"/>
    <hyperlink ref="I39" r:id="rId2" display="at_pavlov@yahoo.com"/>
    <hyperlink ref="I38" r:id="rId3" display="at_pavlov@yahoo.com"/>
  </hyperlinks>
  <printOptions horizontalCentered="1"/>
  <pageMargins left="0.5118110236220472" right="0.5118110236220472" top="0.7480314960629921" bottom="0.7480314960629921" header="0" footer="0"/>
  <pageSetup orientation="landscape" paperSize="9" scale="34" r:id="rId5"/>
  <headerFooter>
    <oddHeader>&amp;L&amp;G&amp;R&amp;F</oddHeader>
    <oddFooter>&amp;LГл. счетоводител (подпис):&amp;CНаучен секретар (подпис):Директор (подпис и печат):&amp;Rстр. &amp;P от &amp;N &amp;A</oddFooter>
  </headerFooter>
  <legacyDrawingHF r:id="rId4"/>
</worksheet>
</file>

<file path=xl/worksheets/sheet40.xml><?xml version="1.0" encoding="utf-8"?>
<worksheet xmlns="http://schemas.openxmlformats.org/spreadsheetml/2006/main" xmlns:r="http://schemas.openxmlformats.org/officeDocument/2006/relationships">
  <dimension ref="A1:V17"/>
  <sheetViews>
    <sheetView showGridLines="0" zoomScale="85" zoomScaleNormal="85" zoomScalePageLayoutView="70" workbookViewId="0" topLeftCell="A2">
      <selection activeCell="Y9" sqref="Y9"/>
    </sheetView>
  </sheetViews>
  <sheetFormatPr defaultColWidth="9.140625" defaultRowHeight="15"/>
  <cols>
    <col min="1" max="1" width="53.421875" style="1" customWidth="1"/>
    <col min="2" max="2" width="7.28125" style="1" customWidth="1"/>
    <col min="3" max="3" width="7.00390625" style="1" customWidth="1"/>
    <col min="4" max="4" width="7.28125" style="1" customWidth="1"/>
    <col min="5" max="5" width="7.00390625" style="1" customWidth="1"/>
    <col min="6" max="6" width="7.28125" style="1" customWidth="1"/>
    <col min="7" max="13" width="7.00390625" style="1" customWidth="1"/>
    <col min="14" max="14" width="7.140625" style="1" customWidth="1"/>
    <col min="15" max="19" width="7.00390625" style="1" customWidth="1"/>
    <col min="20" max="20" width="7.28125" style="1" customWidth="1"/>
    <col min="21" max="21" width="7.140625" style="1" customWidth="1"/>
    <col min="22" max="22" width="6.140625" style="1" customWidth="1"/>
    <col min="23" max="23" width="10.140625" style="1" customWidth="1"/>
    <col min="24" max="16384" width="9.140625" style="1" customWidth="1"/>
  </cols>
  <sheetData>
    <row r="1" spans="1:22" s="83" customFormat="1" ht="16.5">
      <c r="A1" s="90" t="s">
        <v>58</v>
      </c>
      <c r="B1" s="874" t="str">
        <f>[0]!Name</f>
        <v>Институт по микробиология "Стефан Ангелов"  - БАН</v>
      </c>
      <c r="C1" s="874"/>
      <c r="D1" s="874"/>
      <c r="E1" s="874"/>
      <c r="F1" s="874"/>
      <c r="G1" s="874"/>
      <c r="H1" s="874"/>
      <c r="I1" s="874"/>
      <c r="J1" s="874"/>
      <c r="K1" s="874"/>
      <c r="L1" s="874"/>
      <c r="M1" s="874"/>
      <c r="N1" s="874"/>
      <c r="O1" s="874"/>
      <c r="P1" s="874"/>
      <c r="Q1" s="874"/>
      <c r="R1" s="874"/>
      <c r="S1" s="874"/>
      <c r="T1" s="874"/>
      <c r="U1" s="874"/>
      <c r="V1" s="874"/>
    </row>
    <row r="2" s="2" customFormat="1" ht="21.75" customHeight="1"/>
    <row r="3" spans="1:22" s="7" customFormat="1" ht="61.5" customHeight="1" thickBot="1">
      <c r="A3" s="912" t="s">
        <v>347</v>
      </c>
      <c r="B3" s="912"/>
      <c r="C3" s="912"/>
      <c r="D3" s="912"/>
      <c r="E3" s="912"/>
      <c r="F3" s="912"/>
      <c r="G3" s="912"/>
      <c r="H3" s="912"/>
      <c r="I3" s="912"/>
      <c r="J3" s="912"/>
      <c r="K3" s="912"/>
      <c r="L3" s="912"/>
      <c r="M3" s="912"/>
      <c r="N3" s="912"/>
      <c r="O3" s="912"/>
      <c r="P3" s="912"/>
      <c r="Q3" s="912"/>
      <c r="R3" s="912"/>
      <c r="S3" s="912"/>
      <c r="T3" s="912"/>
      <c r="U3" s="912"/>
      <c r="V3" s="912"/>
    </row>
    <row r="4" spans="1:22" ht="16.5" customHeight="1" thickTop="1">
      <c r="A4" s="913" t="s">
        <v>30</v>
      </c>
      <c r="B4" s="901" t="s">
        <v>654</v>
      </c>
      <c r="C4" s="901"/>
      <c r="D4" s="901" t="s">
        <v>696</v>
      </c>
      <c r="E4" s="901"/>
      <c r="F4" s="901" t="s">
        <v>690</v>
      </c>
      <c r="G4" s="901"/>
      <c r="H4" s="901" t="s">
        <v>669</v>
      </c>
      <c r="I4" s="901"/>
      <c r="J4" s="901" t="s">
        <v>649</v>
      </c>
      <c r="K4" s="901"/>
      <c r="L4" s="901" t="s">
        <v>1126</v>
      </c>
      <c r="M4" s="901"/>
      <c r="N4" s="904" t="s">
        <v>657</v>
      </c>
      <c r="O4" s="905"/>
      <c r="P4" s="904" t="s">
        <v>657</v>
      </c>
      <c r="Q4" s="905"/>
      <c r="R4" s="901" t="s">
        <v>702</v>
      </c>
      <c r="S4" s="901"/>
      <c r="T4" s="901" t="s">
        <v>861</v>
      </c>
      <c r="U4" s="901"/>
      <c r="V4" s="909"/>
    </row>
    <row r="5" spans="1:22" ht="30" customHeight="1">
      <c r="A5" s="914"/>
      <c r="B5" s="902" t="s">
        <v>42</v>
      </c>
      <c r="C5" s="899" t="s">
        <v>181</v>
      </c>
      <c r="D5" s="902" t="s">
        <v>42</v>
      </c>
      <c r="E5" s="899" t="s">
        <v>181</v>
      </c>
      <c r="F5" s="902" t="s">
        <v>42</v>
      </c>
      <c r="G5" s="899" t="s">
        <v>181</v>
      </c>
      <c r="H5" s="902" t="s">
        <v>42</v>
      </c>
      <c r="I5" s="899" t="s">
        <v>181</v>
      </c>
      <c r="J5" s="902" t="s">
        <v>42</v>
      </c>
      <c r="K5" s="899" t="s">
        <v>181</v>
      </c>
      <c r="L5" s="902" t="s">
        <v>42</v>
      </c>
      <c r="M5" s="899" t="s">
        <v>181</v>
      </c>
      <c r="N5" s="902" t="s">
        <v>42</v>
      </c>
      <c r="O5" s="899" t="s">
        <v>181</v>
      </c>
      <c r="P5" s="902" t="s">
        <v>42</v>
      </c>
      <c r="Q5" s="899" t="s">
        <v>181</v>
      </c>
      <c r="R5" s="902" t="s">
        <v>42</v>
      </c>
      <c r="S5" s="899" t="s">
        <v>181</v>
      </c>
      <c r="T5" s="902" t="s">
        <v>42</v>
      </c>
      <c r="U5" s="899" t="s">
        <v>181</v>
      </c>
      <c r="V5" s="910"/>
    </row>
    <row r="6" spans="1:22" ht="16.5" thickBot="1">
      <c r="A6" s="915"/>
      <c r="B6" s="903"/>
      <c r="C6" s="900"/>
      <c r="D6" s="903"/>
      <c r="E6" s="900"/>
      <c r="F6" s="903"/>
      <c r="G6" s="900"/>
      <c r="H6" s="903"/>
      <c r="I6" s="900"/>
      <c r="J6" s="903"/>
      <c r="K6" s="900"/>
      <c r="L6" s="903"/>
      <c r="M6" s="900"/>
      <c r="N6" s="903"/>
      <c r="O6" s="900"/>
      <c r="P6" s="903"/>
      <c r="Q6" s="900"/>
      <c r="R6" s="903"/>
      <c r="S6" s="900"/>
      <c r="T6" s="903"/>
      <c r="U6" s="900"/>
      <c r="V6" s="911"/>
    </row>
    <row r="7" spans="1:22" ht="36" customHeight="1" thickTop="1">
      <c r="A7" s="94" t="s">
        <v>31</v>
      </c>
      <c r="B7" s="132"/>
      <c r="C7" s="133"/>
      <c r="D7" s="132"/>
      <c r="E7" s="133"/>
      <c r="F7" s="132"/>
      <c r="G7" s="133"/>
      <c r="H7" s="132"/>
      <c r="I7" s="133"/>
      <c r="J7" s="132"/>
      <c r="K7" s="133"/>
      <c r="L7" s="132"/>
      <c r="M7" s="133"/>
      <c r="N7" s="132"/>
      <c r="O7" s="133"/>
      <c r="P7" s="132"/>
      <c r="Q7" s="133"/>
      <c r="R7" s="132"/>
      <c r="S7" s="133"/>
      <c r="T7" s="132"/>
      <c r="U7" s="133"/>
      <c r="V7" s="906" t="s">
        <v>191</v>
      </c>
    </row>
    <row r="8" spans="1:22" ht="36" customHeight="1">
      <c r="A8" s="93" t="s">
        <v>32</v>
      </c>
      <c r="B8" s="134"/>
      <c r="C8" s="135"/>
      <c r="D8" s="134"/>
      <c r="E8" s="135"/>
      <c r="F8" s="134"/>
      <c r="G8" s="135"/>
      <c r="H8" s="134"/>
      <c r="I8" s="135"/>
      <c r="J8" s="134"/>
      <c r="K8" s="135"/>
      <c r="L8" s="134"/>
      <c r="M8" s="135"/>
      <c r="N8" s="134"/>
      <c r="O8" s="135"/>
      <c r="P8" s="134"/>
      <c r="Q8" s="135"/>
      <c r="R8" s="134"/>
      <c r="S8" s="135"/>
      <c r="T8" s="134"/>
      <c r="U8" s="135"/>
      <c r="V8" s="907"/>
    </row>
    <row r="9" spans="1:22" ht="36" customHeight="1">
      <c r="A9" s="93" t="s">
        <v>33</v>
      </c>
      <c r="B9" s="134">
        <v>1</v>
      </c>
      <c r="C9" s="135">
        <v>5</v>
      </c>
      <c r="D9" s="134">
        <v>1</v>
      </c>
      <c r="E9" s="135">
        <v>2</v>
      </c>
      <c r="F9" s="134">
        <v>1</v>
      </c>
      <c r="G9" s="135">
        <v>3</v>
      </c>
      <c r="H9" s="134"/>
      <c r="I9" s="135"/>
      <c r="J9" s="134">
        <v>1</v>
      </c>
      <c r="K9" s="135">
        <v>3</v>
      </c>
      <c r="L9" s="134"/>
      <c r="M9" s="135"/>
      <c r="N9" s="134"/>
      <c r="O9" s="135"/>
      <c r="P9" s="134"/>
      <c r="Q9" s="135"/>
      <c r="R9" s="134"/>
      <c r="S9" s="135"/>
      <c r="T9" s="134">
        <v>1</v>
      </c>
      <c r="U9" s="135">
        <v>7</v>
      </c>
      <c r="V9" s="907"/>
    </row>
    <row r="10" spans="1:22" ht="36" customHeight="1">
      <c r="A10" s="93" t="s">
        <v>34</v>
      </c>
      <c r="B10" s="134"/>
      <c r="C10" s="135"/>
      <c r="D10" s="134"/>
      <c r="E10" s="135"/>
      <c r="F10" s="134"/>
      <c r="G10" s="135"/>
      <c r="H10" s="134"/>
      <c r="I10" s="135"/>
      <c r="J10" s="134">
        <v>1</v>
      </c>
      <c r="K10" s="135">
        <v>4</v>
      </c>
      <c r="L10" s="134"/>
      <c r="M10" s="135"/>
      <c r="N10" s="134"/>
      <c r="O10" s="135"/>
      <c r="P10" s="134"/>
      <c r="Q10" s="135"/>
      <c r="R10" s="134"/>
      <c r="S10" s="135"/>
      <c r="T10" s="135"/>
      <c r="U10" s="135"/>
      <c r="V10" s="907"/>
    </row>
    <row r="11" spans="1:22" ht="36" customHeight="1">
      <c r="A11" s="93" t="s">
        <v>35</v>
      </c>
      <c r="B11" s="134"/>
      <c r="C11" s="135"/>
      <c r="D11" s="134"/>
      <c r="E11" s="135"/>
      <c r="F11" s="134">
        <v>1</v>
      </c>
      <c r="G11" s="135">
        <v>90</v>
      </c>
      <c r="H11" s="134">
        <v>1</v>
      </c>
      <c r="I11" s="135">
        <v>150</v>
      </c>
      <c r="J11" s="134"/>
      <c r="K11" s="135"/>
      <c r="L11" s="134"/>
      <c r="M11" s="135"/>
      <c r="N11" s="134">
        <v>1</v>
      </c>
      <c r="O11" s="135">
        <v>3</v>
      </c>
      <c r="P11" s="134">
        <v>1</v>
      </c>
      <c r="Q11" s="135">
        <v>14</v>
      </c>
      <c r="R11" s="134">
        <v>1</v>
      </c>
      <c r="S11" s="135">
        <v>1</v>
      </c>
      <c r="T11" s="135"/>
      <c r="U11" s="135"/>
      <c r="V11" s="907"/>
    </row>
    <row r="12" spans="1:22" ht="36" customHeight="1">
      <c r="A12" s="93" t="s">
        <v>36</v>
      </c>
      <c r="B12" s="134"/>
      <c r="C12" s="135"/>
      <c r="D12" s="134"/>
      <c r="E12" s="135"/>
      <c r="F12" s="134"/>
      <c r="G12" s="135"/>
      <c r="H12" s="134"/>
      <c r="I12" s="135"/>
      <c r="J12" s="134"/>
      <c r="K12" s="135"/>
      <c r="L12" s="134"/>
      <c r="M12" s="135"/>
      <c r="N12" s="134"/>
      <c r="O12" s="135"/>
      <c r="P12" s="134"/>
      <c r="Q12" s="135"/>
      <c r="R12" s="135"/>
      <c r="S12" s="135"/>
      <c r="T12" s="134"/>
      <c r="U12" s="135"/>
      <c r="V12" s="907"/>
    </row>
    <row r="13" spans="1:22" ht="36" customHeight="1">
      <c r="A13" s="93" t="s">
        <v>37</v>
      </c>
      <c r="B13" s="134"/>
      <c r="C13" s="135"/>
      <c r="D13" s="134"/>
      <c r="E13" s="135"/>
      <c r="F13" s="134"/>
      <c r="G13" s="135"/>
      <c r="H13" s="134"/>
      <c r="I13" s="135"/>
      <c r="J13" s="134">
        <v>1</v>
      </c>
      <c r="K13" s="135">
        <v>3</v>
      </c>
      <c r="L13" s="134">
        <v>1</v>
      </c>
      <c r="M13" s="135">
        <v>2</v>
      </c>
      <c r="N13" s="134"/>
      <c r="O13" s="135"/>
      <c r="P13" s="134"/>
      <c r="Q13" s="135"/>
      <c r="R13" s="135"/>
      <c r="S13" s="135"/>
      <c r="T13" s="134"/>
      <c r="U13" s="135"/>
      <c r="V13" s="907"/>
    </row>
    <row r="14" spans="1:22" ht="36" customHeight="1">
      <c r="A14" s="93" t="s">
        <v>15</v>
      </c>
      <c r="B14" s="408">
        <f aca="true" t="shared" si="0" ref="B14:T14">SUM(B7:B13)</f>
        <v>1</v>
      </c>
      <c r="C14" s="408">
        <f t="shared" si="0"/>
        <v>5</v>
      </c>
      <c r="D14" s="408">
        <f t="shared" si="0"/>
        <v>1</v>
      </c>
      <c r="E14" s="408">
        <f t="shared" si="0"/>
        <v>2</v>
      </c>
      <c r="F14" s="408">
        <f t="shared" si="0"/>
        <v>2</v>
      </c>
      <c r="G14" s="408">
        <f t="shared" si="0"/>
        <v>93</v>
      </c>
      <c r="H14" s="408">
        <f t="shared" si="0"/>
        <v>1</v>
      </c>
      <c r="I14" s="408">
        <f t="shared" si="0"/>
        <v>150</v>
      </c>
      <c r="J14" s="408">
        <f t="shared" si="0"/>
        <v>3</v>
      </c>
      <c r="K14" s="408">
        <f t="shared" si="0"/>
        <v>10</v>
      </c>
      <c r="L14" s="408">
        <f t="shared" si="0"/>
        <v>1</v>
      </c>
      <c r="M14" s="408">
        <f t="shared" si="0"/>
        <v>2</v>
      </c>
      <c r="N14" s="408">
        <f t="shared" si="0"/>
        <v>1</v>
      </c>
      <c r="O14" s="408">
        <f t="shared" si="0"/>
        <v>3</v>
      </c>
      <c r="P14" s="408">
        <f t="shared" si="0"/>
        <v>1</v>
      </c>
      <c r="Q14" s="408">
        <f t="shared" si="0"/>
        <v>14</v>
      </c>
      <c r="R14" s="408">
        <f t="shared" si="0"/>
        <v>1</v>
      </c>
      <c r="S14" s="408">
        <f t="shared" si="0"/>
        <v>1</v>
      </c>
      <c r="T14" s="408">
        <f t="shared" si="0"/>
        <v>1</v>
      </c>
      <c r="U14" s="408">
        <f>U7+U8+U9+U10+U11+U12+U13</f>
        <v>7</v>
      </c>
      <c r="V14" s="907"/>
    </row>
    <row r="15" spans="1:22" ht="66" customHeight="1" thickBot="1">
      <c r="A15" s="310" t="s">
        <v>236</v>
      </c>
      <c r="B15" s="136"/>
      <c r="C15" s="137"/>
      <c r="D15" s="136"/>
      <c r="E15" s="137"/>
      <c r="F15" s="134">
        <v>1</v>
      </c>
      <c r="G15" s="135">
        <v>90</v>
      </c>
      <c r="H15" s="134">
        <v>1</v>
      </c>
      <c r="I15" s="135">
        <v>150</v>
      </c>
      <c r="J15" s="136"/>
      <c r="K15" s="137"/>
      <c r="L15" s="136"/>
      <c r="M15" s="137"/>
      <c r="N15" s="136"/>
      <c r="O15" s="137"/>
      <c r="P15" s="134">
        <v>1</v>
      </c>
      <c r="Q15" s="135">
        <v>14</v>
      </c>
      <c r="R15" s="134">
        <v>1</v>
      </c>
      <c r="S15" s="135">
        <v>7</v>
      </c>
      <c r="T15" s="136"/>
      <c r="U15" s="137"/>
      <c r="V15" s="908"/>
    </row>
    <row r="16" spans="1:22" ht="16.5" thickTop="1">
      <c r="A16" s="2"/>
      <c r="B16" s="2"/>
      <c r="C16" s="2"/>
      <c r="D16" s="2"/>
      <c r="E16" s="2"/>
      <c r="F16" s="2"/>
      <c r="G16" s="2"/>
      <c r="H16" s="2"/>
      <c r="I16" s="2"/>
      <c r="J16" s="2"/>
      <c r="K16" s="2"/>
      <c r="L16" s="2"/>
      <c r="M16" s="2"/>
      <c r="N16" s="2"/>
      <c r="O16" s="2"/>
      <c r="P16" s="2"/>
      <c r="Q16" s="2"/>
      <c r="R16" s="2"/>
      <c r="S16" s="2"/>
      <c r="T16" s="2"/>
      <c r="U16" s="2"/>
      <c r="V16" s="2"/>
    </row>
    <row r="17" spans="1:22" ht="15.75">
      <c r="A17" s="4"/>
      <c r="B17" s="2"/>
      <c r="C17" s="2"/>
      <c r="D17" s="2"/>
      <c r="E17" s="2"/>
      <c r="F17" s="2"/>
      <c r="G17" s="2"/>
      <c r="H17" s="2"/>
      <c r="I17" s="2"/>
      <c r="J17" s="2"/>
      <c r="K17" s="2"/>
      <c r="L17" s="2"/>
      <c r="M17" s="2"/>
      <c r="N17" s="2"/>
      <c r="O17" s="2"/>
      <c r="P17" s="2"/>
      <c r="Q17" s="2"/>
      <c r="R17" s="2"/>
      <c r="S17" s="2"/>
      <c r="T17" s="2"/>
      <c r="U17" s="2"/>
      <c r="V17" s="2"/>
    </row>
  </sheetData>
  <sheetProtection insertColumns="0"/>
  <mergeCells count="35">
    <mergeCell ref="T5:T6"/>
    <mergeCell ref="T4:U4"/>
    <mergeCell ref="L5:L6"/>
    <mergeCell ref="M5:M6"/>
    <mergeCell ref="N4:O4"/>
    <mergeCell ref="B5:B6"/>
    <mergeCell ref="J4:K4"/>
    <mergeCell ref="L4:M4"/>
    <mergeCell ref="J5:J6"/>
    <mergeCell ref="S5:S6"/>
    <mergeCell ref="D5:D6"/>
    <mergeCell ref="F5:F6"/>
    <mergeCell ref="R5:R6"/>
    <mergeCell ref="R4:S4"/>
    <mergeCell ref="I5:I6"/>
    <mergeCell ref="V7:V15"/>
    <mergeCell ref="V4:V6"/>
    <mergeCell ref="N5:N6"/>
    <mergeCell ref="Q5:Q6"/>
    <mergeCell ref="K5:K6"/>
    <mergeCell ref="A3:V3"/>
    <mergeCell ref="A4:A6"/>
    <mergeCell ref="B4:C4"/>
    <mergeCell ref="D4:E4"/>
    <mergeCell ref="O5:O6"/>
    <mergeCell ref="B1:V1"/>
    <mergeCell ref="C5:C6"/>
    <mergeCell ref="E5:E6"/>
    <mergeCell ref="G5:G6"/>
    <mergeCell ref="U5:U6"/>
    <mergeCell ref="F4:G4"/>
    <mergeCell ref="H5:H6"/>
    <mergeCell ref="P5:P6"/>
    <mergeCell ref="P4:Q4"/>
    <mergeCell ref="H4:I4"/>
  </mergeCells>
  <printOptions horizontalCentered="1"/>
  <pageMargins left="0.2362204724409449" right="0.2362204724409449" top="0.7480314960629921" bottom="0.7480314960629921" header="0" footer="0"/>
  <pageSetup orientation="landscape" paperSize="9" scale="70" r:id="rId2"/>
  <headerFooter>
    <oddHeader>&amp;L&amp;G&amp;R&amp;F</oddHeader>
    <oddFooter>&amp;LНаучен секретар (подпис):&amp;CДиректор (подпис и печат):&amp;Rстр. &amp;P от &amp;N &amp;A</oddFooter>
  </headerFooter>
  <legacyDrawingHF r:id="rId1"/>
</worksheet>
</file>

<file path=xl/worksheets/sheet41.xml><?xml version="1.0" encoding="utf-8"?>
<worksheet xmlns="http://schemas.openxmlformats.org/spreadsheetml/2006/main" xmlns:r="http://schemas.openxmlformats.org/officeDocument/2006/relationships">
  <dimension ref="A1:E11"/>
  <sheetViews>
    <sheetView showGridLines="0" zoomScalePageLayoutView="70" workbookViewId="0" topLeftCell="A1">
      <selection activeCell="A6" sqref="A6"/>
    </sheetView>
  </sheetViews>
  <sheetFormatPr defaultColWidth="9.140625" defaultRowHeight="15"/>
  <cols>
    <col min="1" max="1" width="47.57421875" style="5" customWidth="1"/>
    <col min="2" max="2" width="49.421875" style="5" customWidth="1"/>
    <col min="3" max="3" width="14.57421875" style="5" customWidth="1"/>
    <col min="4" max="248" width="9.140625" style="5" customWidth="1"/>
    <col min="249" max="249" width="13.7109375" style="5" customWidth="1"/>
    <col min="250" max="250" width="14.57421875" style="5" customWidth="1"/>
    <col min="251" max="252" width="22.421875" style="5" customWidth="1"/>
    <col min="253" max="253" width="14.57421875" style="5" customWidth="1"/>
    <col min="254" max="16384" width="9.140625" style="5" customWidth="1"/>
  </cols>
  <sheetData>
    <row r="1" spans="1:5" s="83" customFormat="1" ht="16.5">
      <c r="A1" s="90" t="s">
        <v>58</v>
      </c>
      <c r="B1" s="366" t="str">
        <f>[0]!Name</f>
        <v>Институт по микробиология "Стефан Ангелов"  - БАН</v>
      </c>
      <c r="C1" s="366"/>
      <c r="D1" s="366"/>
      <c r="E1" s="366"/>
    </row>
    <row r="2" s="2" customFormat="1" ht="21.75" customHeight="1"/>
    <row r="3" spans="1:3" s="7" customFormat="1" ht="75" customHeight="1">
      <c r="A3" s="918" t="s">
        <v>348</v>
      </c>
      <c r="B3" s="918"/>
      <c r="C3" s="918"/>
    </row>
    <row r="4" spans="1:3" s="1" customFormat="1" ht="84.75" customHeight="1" thickBot="1">
      <c r="A4" s="95" t="s">
        <v>206</v>
      </c>
      <c r="B4" s="916" t="s">
        <v>46</v>
      </c>
      <c r="C4" s="917"/>
    </row>
    <row r="5" spans="1:3" s="1" customFormat="1" ht="15.75">
      <c r="A5" s="258"/>
      <c r="B5" s="260" t="s">
        <v>205</v>
      </c>
      <c r="C5" s="260" t="s">
        <v>42</v>
      </c>
    </row>
    <row r="6" spans="1:3" s="12" customFormat="1" ht="14.25">
      <c r="A6" s="664">
        <v>2</v>
      </c>
      <c r="B6" s="609"/>
      <c r="C6" s="612"/>
    </row>
    <row r="7" spans="1:3" s="12" customFormat="1" ht="14.25">
      <c r="A7" s="259"/>
      <c r="B7" s="613"/>
      <c r="C7" s="614"/>
    </row>
    <row r="8" spans="1:3" s="12" customFormat="1" ht="14.25">
      <c r="A8" s="259"/>
      <c r="B8" s="240"/>
      <c r="C8" s="311"/>
    </row>
    <row r="9" spans="1:3" s="12" customFormat="1" ht="14.25">
      <c r="A9" s="259"/>
      <c r="B9" s="240"/>
      <c r="C9" s="311"/>
    </row>
    <row r="10" spans="1:3" s="12" customFormat="1" ht="15">
      <c r="A10" s="259"/>
      <c r="B10" s="312" t="s">
        <v>211</v>
      </c>
      <c r="C10" s="313">
        <f>SUM(C6:C9)</f>
        <v>0</v>
      </c>
    </row>
    <row r="11" spans="1:3" s="12" customFormat="1" ht="15.75" customHeight="1">
      <c r="A11" s="889" t="s">
        <v>182</v>
      </c>
      <c r="B11" s="890"/>
      <c r="C11" s="890"/>
    </row>
  </sheetData>
  <sheetProtection insertRows="0" deleteRows="0"/>
  <mergeCells count="3">
    <mergeCell ref="A11:C11"/>
    <mergeCell ref="B4:C4"/>
    <mergeCell ref="A3:C3"/>
  </mergeCells>
  <printOptions horizontalCentered="1"/>
  <pageMargins left="0.2362204724409449" right="0.2362204724409449" top="0.7874015748031497" bottom="0.5511811023622047" header="0" footer="0"/>
  <pageSetup orientation="landscape" paperSize="9"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42.xml><?xml version="1.0" encoding="utf-8"?>
<worksheet xmlns="http://schemas.openxmlformats.org/spreadsheetml/2006/main" xmlns:r="http://schemas.openxmlformats.org/officeDocument/2006/relationships">
  <dimension ref="A1:E18"/>
  <sheetViews>
    <sheetView showGridLines="0" zoomScale="106" zoomScaleNormal="106" zoomScalePageLayoutView="70" workbookViewId="0" topLeftCell="A7">
      <selection activeCell="D15" sqref="D15"/>
    </sheetView>
  </sheetViews>
  <sheetFormatPr defaultColWidth="9.140625" defaultRowHeight="15"/>
  <cols>
    <col min="1" max="1" width="45.7109375" style="5" customWidth="1"/>
    <col min="2" max="2" width="47.140625" style="5" customWidth="1"/>
    <col min="3" max="4" width="14.57421875" style="5" customWidth="1"/>
    <col min="5" max="5" width="18.57421875" style="5" customWidth="1"/>
    <col min="6" max="248" width="9.140625" style="5" customWidth="1"/>
    <col min="249" max="249" width="13.7109375" style="5" customWidth="1"/>
    <col min="250" max="250" width="14.57421875" style="5" customWidth="1"/>
    <col min="251" max="252" width="22.421875" style="5" customWidth="1"/>
    <col min="253" max="253" width="14.57421875" style="5" customWidth="1"/>
    <col min="254" max="16384" width="9.140625" style="5" customWidth="1"/>
  </cols>
  <sheetData>
    <row r="1" spans="1:5" s="83" customFormat="1" ht="16.5">
      <c r="A1" s="90" t="s">
        <v>58</v>
      </c>
      <c r="B1" s="874" t="str">
        <f>[0]!Name</f>
        <v>Институт по микробиология "Стефан Ангелов"  - БАН</v>
      </c>
      <c r="C1" s="874"/>
      <c r="D1" s="874"/>
      <c r="E1" s="874"/>
    </row>
    <row r="2" s="2" customFormat="1" ht="23.25" customHeight="1"/>
    <row r="3" s="144" customFormat="1" ht="14.25"/>
    <row r="4" spans="1:4" s="116" customFormat="1" ht="33.75" customHeight="1" thickBot="1">
      <c r="A4" s="771" t="s">
        <v>209</v>
      </c>
      <c r="B4" s="771"/>
      <c r="C4" s="771"/>
      <c r="D4" s="771"/>
    </row>
    <row r="5" spans="1:5" s="117" customFormat="1" ht="152.25" customHeight="1" thickBot="1" thickTop="1">
      <c r="A5" s="243" t="s">
        <v>55</v>
      </c>
      <c r="B5" s="244" t="s">
        <v>56</v>
      </c>
      <c r="C5" s="244" t="s">
        <v>349</v>
      </c>
      <c r="D5" s="244" t="s">
        <v>350</v>
      </c>
      <c r="E5" s="314" t="s">
        <v>237</v>
      </c>
    </row>
    <row r="6" spans="1:5" s="117" customFormat="1" ht="16.5" thickBot="1">
      <c r="A6" s="245" t="s">
        <v>84</v>
      </c>
      <c r="B6" s="246" t="s">
        <v>85</v>
      </c>
      <c r="C6" s="247" t="s">
        <v>86</v>
      </c>
      <c r="D6" s="247" t="s">
        <v>87</v>
      </c>
      <c r="E6" s="315" t="s">
        <v>102</v>
      </c>
    </row>
    <row r="7" spans="1:5" s="12" customFormat="1" ht="63.75" customHeight="1" thickTop="1">
      <c r="A7" s="549" t="s">
        <v>711</v>
      </c>
      <c r="B7" s="550" t="s">
        <v>712</v>
      </c>
      <c r="C7" s="610">
        <v>12000</v>
      </c>
      <c r="D7" s="610">
        <v>0</v>
      </c>
      <c r="E7" s="611" t="s">
        <v>1127</v>
      </c>
    </row>
    <row r="8" spans="1:5" s="12" customFormat="1" ht="45.75" customHeight="1">
      <c r="A8" s="541" t="s">
        <v>1272</v>
      </c>
      <c r="B8" s="550" t="s">
        <v>1128</v>
      </c>
      <c r="C8" s="610">
        <v>40</v>
      </c>
      <c r="D8" s="610" t="s">
        <v>1128</v>
      </c>
      <c r="E8" s="611" t="s">
        <v>1129</v>
      </c>
    </row>
    <row r="9" spans="1:5" s="12" customFormat="1" ht="36" customHeight="1">
      <c r="A9" s="546" t="s">
        <v>1273</v>
      </c>
      <c r="B9" s="615" t="s">
        <v>1128</v>
      </c>
      <c r="C9" s="616">
        <v>0</v>
      </c>
      <c r="D9" s="616" t="s">
        <v>1128</v>
      </c>
      <c r="E9" s="617"/>
    </row>
    <row r="10" spans="1:5" s="12" customFormat="1" ht="39.75" customHeight="1">
      <c r="A10" s="546" t="s">
        <v>1273</v>
      </c>
      <c r="B10" s="615" t="s">
        <v>1128</v>
      </c>
      <c r="C10" s="616">
        <v>0</v>
      </c>
      <c r="D10" s="616" t="s">
        <v>1128</v>
      </c>
      <c r="E10" s="617"/>
    </row>
    <row r="11" spans="1:5" s="12" customFormat="1" ht="40.5" customHeight="1">
      <c r="A11" s="546" t="s">
        <v>1274</v>
      </c>
      <c r="B11" s="615" t="s">
        <v>1128</v>
      </c>
      <c r="C11" s="616">
        <v>200</v>
      </c>
      <c r="D11" s="616" t="s">
        <v>1128</v>
      </c>
      <c r="E11" s="617" t="s">
        <v>1130</v>
      </c>
    </row>
    <row r="12" spans="1:5" s="12" customFormat="1" ht="48.75" customHeight="1">
      <c r="A12" s="546" t="s">
        <v>1272</v>
      </c>
      <c r="B12" s="615" t="s">
        <v>1128</v>
      </c>
      <c r="C12" s="616">
        <v>0</v>
      </c>
      <c r="D12" s="616">
        <v>0</v>
      </c>
      <c r="E12" s="617" t="s">
        <v>1131</v>
      </c>
    </row>
    <row r="13" spans="1:5" s="12" customFormat="1" ht="34.5" customHeight="1">
      <c r="A13" s="549" t="s">
        <v>1275</v>
      </c>
      <c r="B13" s="550"/>
      <c r="C13" s="241">
        <v>12</v>
      </c>
      <c r="D13" s="241">
        <v>12</v>
      </c>
      <c r="E13" s="316" t="s">
        <v>1276</v>
      </c>
    </row>
    <row r="14" spans="1:5" s="12" customFormat="1" ht="14.25">
      <c r="A14" s="237"/>
      <c r="B14" s="228"/>
      <c r="C14" s="242"/>
      <c r="D14" s="242"/>
      <c r="E14" s="317"/>
    </row>
    <row r="15" spans="1:5" s="12" customFormat="1" ht="14.25">
      <c r="A15" s="549"/>
      <c r="B15" s="550"/>
      <c r="C15" s="241"/>
      <c r="D15" s="241"/>
      <c r="E15" s="316"/>
    </row>
    <row r="16" spans="1:5" s="12" customFormat="1" ht="14.25">
      <c r="A16" s="237"/>
      <c r="B16" s="228"/>
      <c r="C16" s="242"/>
      <c r="D16" s="242"/>
      <c r="E16" s="317"/>
    </row>
    <row r="17" spans="1:5" s="12" customFormat="1" ht="14.25">
      <c r="A17" s="237"/>
      <c r="B17" s="228"/>
      <c r="C17" s="242"/>
      <c r="D17" s="242"/>
      <c r="E17" s="317"/>
    </row>
    <row r="18" spans="1:5" s="12" customFormat="1" ht="15.75" customHeight="1">
      <c r="A18" s="889" t="s">
        <v>182</v>
      </c>
      <c r="B18" s="890"/>
      <c r="C18" s="890"/>
      <c r="D18" s="890"/>
      <c r="E18" s="890"/>
    </row>
  </sheetData>
  <sheetProtection insertRows="0" deleteRows="0"/>
  <mergeCells count="3">
    <mergeCell ref="B1:E1"/>
    <mergeCell ref="A4:D4"/>
    <mergeCell ref="A18:E18"/>
  </mergeCells>
  <printOptions horizontalCentered="1"/>
  <pageMargins left="0.2362204724409449" right="0.2362204724409449" top="0.7874015748031497" bottom="0.5511811023622047" header="0" footer="0"/>
  <pageSetup orientation="landscape" paperSize="9"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43.xml><?xml version="1.0" encoding="utf-8"?>
<worksheet xmlns="http://schemas.openxmlformats.org/spreadsheetml/2006/main" xmlns:r="http://schemas.openxmlformats.org/officeDocument/2006/relationships">
  <dimension ref="A1:U6"/>
  <sheetViews>
    <sheetView zoomScalePageLayoutView="0" workbookViewId="0" topLeftCell="K1">
      <selection activeCell="U1" sqref="U1"/>
    </sheetView>
  </sheetViews>
  <sheetFormatPr defaultColWidth="9.140625" defaultRowHeight="15"/>
  <cols>
    <col min="1" max="1" width="18.421875" style="0" customWidth="1"/>
    <col min="3" max="3" width="18.00390625" style="0" customWidth="1"/>
    <col min="5" max="5" width="20.140625" style="0" customWidth="1"/>
    <col min="7" max="7" width="12.140625" style="0" customWidth="1"/>
    <col min="13" max="13" width="16.00390625" style="0" customWidth="1"/>
    <col min="15" max="15" width="15.7109375" style="0" customWidth="1"/>
    <col min="17" max="17" width="18.57421875" style="0" customWidth="1"/>
    <col min="19" max="19" width="24.00390625" style="0" customWidth="1"/>
  </cols>
  <sheetData>
    <row r="1" spans="1:21" ht="15">
      <c r="A1" s="330" t="s">
        <v>76</v>
      </c>
      <c r="C1" t="s">
        <v>78</v>
      </c>
      <c r="E1" s="331" t="s">
        <v>243</v>
      </c>
      <c r="G1" t="s">
        <v>39</v>
      </c>
      <c r="I1" t="s">
        <v>132</v>
      </c>
      <c r="K1" t="s">
        <v>249</v>
      </c>
      <c r="M1" t="s">
        <v>142</v>
      </c>
      <c r="O1" t="s">
        <v>258</v>
      </c>
      <c r="Q1" t="s">
        <v>157</v>
      </c>
      <c r="S1" t="s">
        <v>161</v>
      </c>
      <c r="U1" t="s">
        <v>296</v>
      </c>
    </row>
    <row r="2" spans="1:19" ht="15">
      <c r="A2" s="330" t="s">
        <v>77</v>
      </c>
      <c r="C2" t="s">
        <v>79</v>
      </c>
      <c r="E2" t="s">
        <v>244</v>
      </c>
      <c r="G2" t="s">
        <v>97</v>
      </c>
      <c r="I2" t="s">
        <v>133</v>
      </c>
      <c r="M2" t="s">
        <v>143</v>
      </c>
      <c r="O2" t="s">
        <v>259</v>
      </c>
      <c r="Q2" t="s">
        <v>158</v>
      </c>
      <c r="S2" t="s">
        <v>162</v>
      </c>
    </row>
    <row r="3" spans="3:17" ht="15">
      <c r="C3" t="s">
        <v>80</v>
      </c>
      <c r="E3" t="s">
        <v>245</v>
      </c>
      <c r="O3" t="s">
        <v>260</v>
      </c>
      <c r="Q3" t="s">
        <v>159</v>
      </c>
    </row>
    <row r="4" spans="3:17" ht="15">
      <c r="C4" t="s">
        <v>81</v>
      </c>
      <c r="O4" t="s">
        <v>261</v>
      </c>
      <c r="Q4" t="s">
        <v>160</v>
      </c>
    </row>
    <row r="5" ht="15">
      <c r="C5" t="s">
        <v>82</v>
      </c>
    </row>
    <row r="6" ht="15">
      <c r="C6" t="s">
        <v>83</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H29"/>
  <sheetViews>
    <sheetView showGridLines="0" zoomScale="91" zoomScaleNormal="91" zoomScaleSheetLayoutView="50" zoomScalePageLayoutView="50" workbookViewId="0" topLeftCell="A1">
      <selection activeCell="A18" sqref="A18"/>
    </sheetView>
  </sheetViews>
  <sheetFormatPr defaultColWidth="9.140625" defaultRowHeight="15"/>
  <cols>
    <col min="1" max="1" width="17.28125" style="2" customWidth="1"/>
    <col min="2" max="2" width="12.421875" style="2" customWidth="1"/>
    <col min="3" max="3" width="15.7109375" style="2" customWidth="1"/>
    <col min="4" max="5" width="12.00390625" style="2" customWidth="1"/>
    <col min="6" max="6" width="11.57421875" style="46" customWidth="1"/>
    <col min="7" max="7" width="21.28125" style="2" customWidth="1"/>
    <col min="8" max="8" width="12.00390625" style="2" customWidth="1"/>
    <col min="9" max="9" width="14.7109375" style="2" customWidth="1"/>
    <col min="10" max="10" width="20.7109375" style="2" customWidth="1"/>
    <col min="11" max="11" width="10.28125" style="2" customWidth="1"/>
    <col min="12" max="12" width="10.00390625" style="2" customWidth="1"/>
    <col min="13" max="13" width="11.140625" style="2" customWidth="1"/>
    <col min="14" max="14" width="10.28125" style="2" customWidth="1"/>
    <col min="15" max="15" width="14.421875" style="2" customWidth="1"/>
    <col min="16" max="16" width="13.8515625" style="2" customWidth="1"/>
    <col min="17" max="17" width="9.8515625" style="2" customWidth="1"/>
    <col min="18" max="18" width="14.00390625" style="2" customWidth="1"/>
    <col min="19" max="19" width="10.8515625" style="2" customWidth="1"/>
    <col min="20" max="20" width="10.00390625" style="2" customWidth="1"/>
    <col min="21" max="21" width="14.421875" style="2" customWidth="1"/>
    <col min="22" max="22" width="17.00390625" style="2" customWidth="1"/>
    <col min="23" max="23" width="15.140625" style="2" customWidth="1"/>
    <col min="24" max="26" width="17.28125" style="2" customWidth="1"/>
    <col min="27" max="27" width="14.28125" style="2" customWidth="1"/>
    <col min="28" max="28" width="9.140625" style="2" customWidth="1"/>
    <col min="29" max="30" width="8.00390625" style="2" customWidth="1"/>
    <col min="31" max="31" width="7.421875" style="2" customWidth="1"/>
    <col min="32" max="16384" width="9.140625" style="2" customWidth="1"/>
  </cols>
  <sheetData>
    <row r="1" spans="1:31" ht="18.75">
      <c r="A1" s="765" t="s">
        <v>58</v>
      </c>
      <c r="B1" s="765"/>
      <c r="C1" s="765"/>
      <c r="D1" s="696" t="str">
        <f>[0]!Name</f>
        <v>Институт по микробиология "Стефан Ангелов"  - БАН</v>
      </c>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row>
    <row r="2" ht="21.75" customHeight="1"/>
    <row r="3" spans="1:31" s="7" customFormat="1" ht="187.5" customHeight="1">
      <c r="A3" s="766" t="s">
        <v>303</v>
      </c>
      <c r="B3" s="766"/>
      <c r="C3" s="766"/>
      <c r="D3" s="766"/>
      <c r="E3" s="766"/>
      <c r="F3" s="766"/>
      <c r="G3" s="766"/>
      <c r="H3" s="766"/>
      <c r="I3" s="766"/>
      <c r="J3" s="766"/>
      <c r="K3" s="766"/>
      <c r="L3" s="766"/>
      <c r="M3" s="766"/>
      <c r="N3" s="766"/>
      <c r="O3" s="766"/>
      <c r="P3" s="766"/>
      <c r="Q3" s="766"/>
      <c r="R3" s="766"/>
      <c r="S3" s="766"/>
      <c r="T3" s="766"/>
      <c r="U3" s="766"/>
      <c r="V3" s="766"/>
      <c r="W3" s="766"/>
      <c r="X3" s="40"/>
      <c r="Y3" s="40"/>
      <c r="Z3" s="40"/>
      <c r="AA3" s="40"/>
      <c r="AB3" s="40"/>
      <c r="AC3" s="40"/>
      <c r="AD3" s="40"/>
      <c r="AE3" s="40"/>
    </row>
    <row r="5" spans="1:23" s="36" customFormat="1" ht="23.25" customHeight="1">
      <c r="A5" s="716" t="s">
        <v>57</v>
      </c>
      <c r="B5" s="716"/>
      <c r="C5" s="716"/>
      <c r="D5" s="716"/>
      <c r="E5" s="47">
        <f>COUNTA(A12:A28)</f>
        <v>8</v>
      </c>
      <c r="G5" s="716" t="s">
        <v>267</v>
      </c>
      <c r="H5" s="716"/>
      <c r="I5" s="716"/>
      <c r="J5" s="377">
        <f>SUM(W12:W28)</f>
        <v>29658.969999999998</v>
      </c>
      <c r="L5" s="717" t="s">
        <v>268</v>
      </c>
      <c r="M5" s="717"/>
      <c r="N5" s="717"/>
      <c r="O5" s="717"/>
      <c r="P5" s="718">
        <f>SUM(X12:X28)</f>
        <v>0</v>
      </c>
      <c r="Q5" s="718"/>
      <c r="S5" s="716" t="s">
        <v>269</v>
      </c>
      <c r="T5" s="716"/>
      <c r="U5" s="716"/>
      <c r="V5" s="716"/>
      <c r="W5" s="377">
        <f>SUM(Z12:Z28)</f>
        <v>0</v>
      </c>
    </row>
    <row r="6" s="36" customFormat="1" ht="15.75" thickBot="1">
      <c r="F6" s="37"/>
    </row>
    <row r="7" spans="1:32" s="38" customFormat="1" ht="126.75" customHeight="1" thickBot="1" thickTop="1">
      <c r="A7" s="723" t="s">
        <v>240</v>
      </c>
      <c r="B7" s="723" t="s">
        <v>238</v>
      </c>
      <c r="C7" s="723" t="s">
        <v>123</v>
      </c>
      <c r="D7" s="754" t="s">
        <v>187</v>
      </c>
      <c r="E7" s="755"/>
      <c r="F7" s="723" t="s">
        <v>96</v>
      </c>
      <c r="G7" s="760" t="s">
        <v>241</v>
      </c>
      <c r="H7" s="723" t="s">
        <v>242</v>
      </c>
      <c r="I7" s="723" t="s">
        <v>124</v>
      </c>
      <c r="J7" s="723" t="s">
        <v>239</v>
      </c>
      <c r="K7" s="745" t="s">
        <v>246</v>
      </c>
      <c r="L7" s="746"/>
      <c r="M7" s="723" t="s">
        <v>299</v>
      </c>
      <c r="N7" s="769" t="s">
        <v>98</v>
      </c>
      <c r="O7" s="769"/>
      <c r="P7" s="769"/>
      <c r="Q7" s="769"/>
      <c r="R7" s="769"/>
      <c r="S7" s="769"/>
      <c r="T7" s="769"/>
      <c r="U7" s="769"/>
      <c r="V7" s="769"/>
      <c r="W7" s="760" t="s">
        <v>300</v>
      </c>
      <c r="X7" s="741" t="s">
        <v>301</v>
      </c>
      <c r="Y7" s="742"/>
      <c r="Z7" s="741" t="s">
        <v>302</v>
      </c>
      <c r="AA7" s="742"/>
      <c r="AB7" s="723" t="s">
        <v>252</v>
      </c>
      <c r="AC7" s="723" t="s">
        <v>99</v>
      </c>
      <c r="AD7" s="727" t="s">
        <v>250</v>
      </c>
      <c r="AE7" s="728"/>
      <c r="AF7" s="729"/>
    </row>
    <row r="8" spans="1:32" s="38" customFormat="1" ht="17.25" customHeight="1" thickBot="1" thickTop="1">
      <c r="A8" s="724"/>
      <c r="B8" s="751"/>
      <c r="C8" s="724"/>
      <c r="D8" s="756"/>
      <c r="E8" s="757"/>
      <c r="F8" s="724"/>
      <c r="G8" s="767"/>
      <c r="H8" s="724"/>
      <c r="I8" s="724"/>
      <c r="J8" s="724"/>
      <c r="K8" s="747"/>
      <c r="L8" s="748"/>
      <c r="M8" s="724"/>
      <c r="N8" s="739" t="s">
        <v>52</v>
      </c>
      <c r="O8" s="739"/>
      <c r="P8" s="739"/>
      <c r="Q8" s="739" t="s">
        <v>53</v>
      </c>
      <c r="R8" s="739"/>
      <c r="S8" s="739"/>
      <c r="T8" s="739" t="s">
        <v>54</v>
      </c>
      <c r="U8" s="739"/>
      <c r="V8" s="739"/>
      <c r="W8" s="761"/>
      <c r="X8" s="763"/>
      <c r="Y8" s="764"/>
      <c r="Z8" s="743"/>
      <c r="AA8" s="744"/>
      <c r="AB8" s="724"/>
      <c r="AC8" s="724"/>
      <c r="AD8" s="730" t="s">
        <v>100</v>
      </c>
      <c r="AE8" s="733" t="s">
        <v>251</v>
      </c>
      <c r="AF8" s="736" t="s">
        <v>101</v>
      </c>
    </row>
    <row r="9" spans="1:32" s="38" customFormat="1" ht="29.25" customHeight="1" thickBot="1">
      <c r="A9" s="725"/>
      <c r="B9" s="752"/>
      <c r="C9" s="725"/>
      <c r="D9" s="758"/>
      <c r="E9" s="759"/>
      <c r="F9" s="725"/>
      <c r="G9" s="767"/>
      <c r="H9" s="725"/>
      <c r="I9" s="725"/>
      <c r="J9" s="725"/>
      <c r="K9" s="749"/>
      <c r="L9" s="750"/>
      <c r="M9" s="725"/>
      <c r="N9" s="721" t="s">
        <v>131</v>
      </c>
      <c r="O9" s="722"/>
      <c r="P9" s="719" t="s">
        <v>126</v>
      </c>
      <c r="Q9" s="721" t="s">
        <v>131</v>
      </c>
      <c r="R9" s="722"/>
      <c r="S9" s="719" t="s">
        <v>126</v>
      </c>
      <c r="T9" s="721" t="s">
        <v>131</v>
      </c>
      <c r="U9" s="722"/>
      <c r="V9" s="719" t="s">
        <v>126</v>
      </c>
      <c r="W9" s="761"/>
      <c r="X9" s="719" t="s">
        <v>126</v>
      </c>
      <c r="Y9" s="740" t="s">
        <v>247</v>
      </c>
      <c r="Z9" s="719" t="s">
        <v>126</v>
      </c>
      <c r="AA9" s="740" t="s">
        <v>248</v>
      </c>
      <c r="AB9" s="725"/>
      <c r="AC9" s="725"/>
      <c r="AD9" s="731"/>
      <c r="AE9" s="734"/>
      <c r="AF9" s="737"/>
    </row>
    <row r="10" spans="1:32" s="38" customFormat="1" ht="178.5" customHeight="1" thickBot="1">
      <c r="A10" s="726"/>
      <c r="B10" s="753"/>
      <c r="C10" s="726"/>
      <c r="D10" s="96" t="s">
        <v>185</v>
      </c>
      <c r="E10" s="96" t="s">
        <v>186</v>
      </c>
      <c r="F10" s="726"/>
      <c r="G10" s="768"/>
      <c r="H10" s="726"/>
      <c r="I10" s="726"/>
      <c r="J10" s="726"/>
      <c r="K10" s="43" t="s">
        <v>49</v>
      </c>
      <c r="L10" s="44" t="s">
        <v>50</v>
      </c>
      <c r="M10" s="726"/>
      <c r="N10" s="45" t="s">
        <v>125</v>
      </c>
      <c r="O10" s="48" t="s">
        <v>127</v>
      </c>
      <c r="P10" s="720"/>
      <c r="Q10" s="45" t="s">
        <v>125</v>
      </c>
      <c r="R10" s="48" t="s">
        <v>127</v>
      </c>
      <c r="S10" s="720"/>
      <c r="T10" s="45" t="s">
        <v>125</v>
      </c>
      <c r="U10" s="48" t="s">
        <v>127</v>
      </c>
      <c r="V10" s="720"/>
      <c r="W10" s="762"/>
      <c r="X10" s="720"/>
      <c r="Y10" s="720"/>
      <c r="Z10" s="720"/>
      <c r="AA10" s="720"/>
      <c r="AB10" s="726"/>
      <c r="AC10" s="726"/>
      <c r="AD10" s="732"/>
      <c r="AE10" s="735"/>
      <c r="AF10" s="738"/>
    </row>
    <row r="11" spans="1:32" s="38" customFormat="1" ht="18" customHeight="1" thickBot="1">
      <c r="A11" s="41" t="s">
        <v>84</v>
      </c>
      <c r="B11" s="42" t="s">
        <v>85</v>
      </c>
      <c r="C11" s="42" t="s">
        <v>86</v>
      </c>
      <c r="D11" s="42" t="s">
        <v>87</v>
      </c>
      <c r="E11" s="42" t="s">
        <v>102</v>
      </c>
      <c r="F11" s="42" t="s">
        <v>103</v>
      </c>
      <c r="G11" s="42" t="s">
        <v>104</v>
      </c>
      <c r="H11" s="42" t="s">
        <v>105</v>
      </c>
      <c r="I11" s="42" t="s">
        <v>106</v>
      </c>
      <c r="J11" s="42" t="s">
        <v>107</v>
      </c>
      <c r="K11" s="42" t="s">
        <v>108</v>
      </c>
      <c r="L11" s="42" t="s">
        <v>109</v>
      </c>
      <c r="M11" s="42" t="s">
        <v>110</v>
      </c>
      <c r="N11" s="42" t="s">
        <v>111</v>
      </c>
      <c r="O11" s="42" t="s">
        <v>112</v>
      </c>
      <c r="P11" s="42" t="s">
        <v>113</v>
      </c>
      <c r="Q11" s="42" t="s">
        <v>114</v>
      </c>
      <c r="R11" s="42" t="s">
        <v>115</v>
      </c>
      <c r="S11" s="42" t="s">
        <v>116</v>
      </c>
      <c r="T11" s="42" t="s">
        <v>117</v>
      </c>
      <c r="U11" s="42" t="s">
        <v>118</v>
      </c>
      <c r="V11" s="42" t="s">
        <v>119</v>
      </c>
      <c r="W11" s="42" t="s">
        <v>120</v>
      </c>
      <c r="X11" s="42" t="s">
        <v>121</v>
      </c>
      <c r="Y11" s="42" t="s">
        <v>122</v>
      </c>
      <c r="Z11" s="42" t="s">
        <v>128</v>
      </c>
      <c r="AA11" s="42" t="s">
        <v>129</v>
      </c>
      <c r="AB11" s="42" t="s">
        <v>130</v>
      </c>
      <c r="AC11" s="42" t="s">
        <v>135</v>
      </c>
      <c r="AD11" s="42" t="s">
        <v>136</v>
      </c>
      <c r="AE11" s="42" t="s">
        <v>138</v>
      </c>
      <c r="AF11" s="141" t="s">
        <v>139</v>
      </c>
    </row>
    <row r="12" spans="1:32" s="369" customFormat="1" ht="168" customHeight="1" thickBot="1" thickTop="1">
      <c r="A12" s="462" t="s">
        <v>507</v>
      </c>
      <c r="B12" s="167"/>
      <c r="C12" s="161" t="s">
        <v>510</v>
      </c>
      <c r="D12" s="323">
        <v>2012</v>
      </c>
      <c r="E12" s="323">
        <v>2012</v>
      </c>
      <c r="F12" s="162"/>
      <c r="G12" s="161" t="s">
        <v>512</v>
      </c>
      <c r="H12" s="450" t="s">
        <v>513</v>
      </c>
      <c r="I12" s="450" t="s">
        <v>514</v>
      </c>
      <c r="J12" s="450" t="s">
        <v>515</v>
      </c>
      <c r="K12" s="161">
        <v>2012</v>
      </c>
      <c r="L12" s="161">
        <v>2013</v>
      </c>
      <c r="M12" s="167" t="s">
        <v>956</v>
      </c>
      <c r="N12" s="163"/>
      <c r="O12" s="164"/>
      <c r="P12" s="165">
        <v>3600</v>
      </c>
      <c r="Q12" s="163"/>
      <c r="R12" s="164"/>
      <c r="S12" s="165">
        <v>0</v>
      </c>
      <c r="T12" s="163"/>
      <c r="U12" s="164"/>
      <c r="V12" s="166">
        <v>0</v>
      </c>
      <c r="W12" s="166"/>
      <c r="X12" s="166"/>
      <c r="Y12" s="333"/>
      <c r="Z12" s="166"/>
      <c r="AA12" s="333"/>
      <c r="AB12" s="167"/>
      <c r="AC12" s="161" t="s">
        <v>409</v>
      </c>
      <c r="AD12" s="371">
        <v>2</v>
      </c>
      <c r="AE12" s="372">
        <v>1</v>
      </c>
      <c r="AF12" s="168">
        <v>1</v>
      </c>
    </row>
    <row r="13" spans="1:32" s="39" customFormat="1" ht="99" customHeight="1" thickBot="1" thickTop="1">
      <c r="A13" s="463" t="s">
        <v>508</v>
      </c>
      <c r="B13" s="322"/>
      <c r="C13" s="161" t="s">
        <v>511</v>
      </c>
      <c r="D13" s="323">
        <v>2012</v>
      </c>
      <c r="E13" s="323">
        <v>2012</v>
      </c>
      <c r="F13" s="324"/>
      <c r="G13" s="161" t="s">
        <v>244</v>
      </c>
      <c r="H13" s="450" t="s">
        <v>1132</v>
      </c>
      <c r="I13" s="464">
        <v>9793179</v>
      </c>
      <c r="J13" s="454" t="s">
        <v>516</v>
      </c>
      <c r="K13" s="161">
        <v>2012</v>
      </c>
      <c r="L13" s="161">
        <v>2013</v>
      </c>
      <c r="M13" s="161" t="s">
        <v>420</v>
      </c>
      <c r="N13" s="325"/>
      <c r="O13" s="326"/>
      <c r="P13" s="327"/>
      <c r="Q13" s="325"/>
      <c r="R13" s="326"/>
      <c r="S13" s="327"/>
      <c r="T13" s="325"/>
      <c r="U13" s="326"/>
      <c r="V13" s="166">
        <v>0</v>
      </c>
      <c r="W13" s="328"/>
      <c r="X13" s="166"/>
      <c r="Y13" s="334"/>
      <c r="Z13" s="328"/>
      <c r="AA13" s="334"/>
      <c r="AB13" s="322"/>
      <c r="AC13" s="161" t="s">
        <v>409</v>
      </c>
      <c r="AD13" s="175">
        <v>4</v>
      </c>
      <c r="AE13" s="176">
        <v>1</v>
      </c>
      <c r="AF13" s="177">
        <v>1</v>
      </c>
    </row>
    <row r="14" spans="1:32" ht="145.5" customHeight="1" thickBot="1" thickTop="1">
      <c r="A14" s="471" t="s">
        <v>937</v>
      </c>
      <c r="B14" s="335" t="s">
        <v>572</v>
      </c>
      <c r="C14" s="161" t="s">
        <v>938</v>
      </c>
      <c r="D14" s="170">
        <v>2010</v>
      </c>
      <c r="E14" s="170">
        <v>2010</v>
      </c>
      <c r="F14" s="171"/>
      <c r="G14" s="167" t="s">
        <v>243</v>
      </c>
      <c r="H14" s="581" t="s">
        <v>922</v>
      </c>
      <c r="I14" s="565">
        <v>9793179</v>
      </c>
      <c r="J14" s="170"/>
      <c r="K14" s="161">
        <v>2010</v>
      </c>
      <c r="L14" s="161">
        <v>2013</v>
      </c>
      <c r="M14" s="161" t="s">
        <v>420</v>
      </c>
      <c r="N14" s="336"/>
      <c r="O14" s="172"/>
      <c r="P14" s="576">
        <v>264000</v>
      </c>
      <c r="Q14" s="336"/>
      <c r="R14" s="172"/>
      <c r="S14" s="566">
        <v>264000</v>
      </c>
      <c r="T14" s="336"/>
      <c r="U14" s="172"/>
      <c r="V14" s="166">
        <v>264000</v>
      </c>
      <c r="W14" s="174"/>
      <c r="X14" s="174"/>
      <c r="Y14" s="337"/>
      <c r="Z14" s="174"/>
      <c r="AA14" s="337"/>
      <c r="AB14" s="335"/>
      <c r="AC14" s="170" t="s">
        <v>409</v>
      </c>
      <c r="AD14" s="175">
        <v>7</v>
      </c>
      <c r="AE14" s="176">
        <v>1</v>
      </c>
      <c r="AF14" s="177">
        <v>1</v>
      </c>
    </row>
    <row r="15" spans="1:32" ht="104.25" thickBot="1" thickTop="1">
      <c r="A15" s="160" t="s">
        <v>1190</v>
      </c>
      <c r="B15" s="167"/>
      <c r="C15" s="161" t="s">
        <v>958</v>
      </c>
      <c r="D15" s="198"/>
      <c r="E15" s="161"/>
      <c r="F15" s="162" t="s">
        <v>959</v>
      </c>
      <c r="G15" s="161" t="s">
        <v>244</v>
      </c>
      <c r="H15" s="161" t="s">
        <v>1133</v>
      </c>
      <c r="I15" s="161" t="s">
        <v>1135</v>
      </c>
      <c r="J15" s="631"/>
      <c r="K15" s="161">
        <v>2013</v>
      </c>
      <c r="L15" s="161">
        <v>2014</v>
      </c>
      <c r="M15" s="161" t="s">
        <v>39</v>
      </c>
      <c r="N15" s="163"/>
      <c r="O15" s="164"/>
      <c r="P15" s="165"/>
      <c r="Q15" s="163"/>
      <c r="R15" s="164"/>
      <c r="S15" s="165"/>
      <c r="T15" s="163"/>
      <c r="U15" s="164"/>
      <c r="V15" s="166" t="s">
        <v>1141</v>
      </c>
      <c r="W15" s="166"/>
      <c r="X15" s="166"/>
      <c r="Y15" s="333"/>
      <c r="Z15" s="166"/>
      <c r="AA15" s="333"/>
      <c r="AB15" s="167"/>
      <c r="AC15" s="161"/>
      <c r="AD15" s="371"/>
      <c r="AE15" s="372"/>
      <c r="AF15" s="168"/>
    </row>
    <row r="16" spans="1:32" ht="52.5" customHeight="1" thickBot="1" thickTop="1">
      <c r="A16" s="661" t="s">
        <v>960</v>
      </c>
      <c r="B16" s="322"/>
      <c r="C16" s="161" t="s">
        <v>938</v>
      </c>
      <c r="D16" s="323"/>
      <c r="E16" s="323"/>
      <c r="F16" s="162" t="s">
        <v>961</v>
      </c>
      <c r="G16" s="167" t="s">
        <v>243</v>
      </c>
      <c r="H16" s="161" t="s">
        <v>1134</v>
      </c>
      <c r="I16" s="161" t="s">
        <v>1136</v>
      </c>
      <c r="J16" s="323"/>
      <c r="K16" s="161">
        <v>2013</v>
      </c>
      <c r="L16" s="161">
        <v>2013</v>
      </c>
      <c r="M16" s="161" t="s">
        <v>97</v>
      </c>
      <c r="N16" s="325"/>
      <c r="O16" s="326"/>
      <c r="P16" s="327"/>
      <c r="Q16" s="325"/>
      <c r="R16" s="326"/>
      <c r="S16" s="327"/>
      <c r="T16" s="325"/>
      <c r="U16" s="326"/>
      <c r="V16" s="166">
        <v>3439.3</v>
      </c>
      <c r="W16" s="166">
        <v>3439.3</v>
      </c>
      <c r="X16" s="328"/>
      <c r="Y16" s="334"/>
      <c r="Z16" s="328"/>
      <c r="AA16" s="334"/>
      <c r="AB16" s="322"/>
      <c r="AC16" s="323"/>
      <c r="AD16" s="175"/>
      <c r="AE16" s="176"/>
      <c r="AF16" s="177"/>
    </row>
    <row r="17" spans="1:32" ht="53.25" thickBot="1" thickTop="1">
      <c r="A17" s="661" t="s">
        <v>1198</v>
      </c>
      <c r="B17" s="335"/>
      <c r="C17" s="161" t="s">
        <v>938</v>
      </c>
      <c r="D17" s="170"/>
      <c r="E17" s="170"/>
      <c r="F17" s="162" t="s">
        <v>1199</v>
      </c>
      <c r="G17" s="167" t="s">
        <v>243</v>
      </c>
      <c r="H17" s="449" t="s">
        <v>583</v>
      </c>
      <c r="I17" s="449" t="s">
        <v>1201</v>
      </c>
      <c r="J17" s="449"/>
      <c r="K17" s="161">
        <v>2013</v>
      </c>
      <c r="L17" s="161">
        <v>2013</v>
      </c>
      <c r="M17" s="161" t="s">
        <v>97</v>
      </c>
      <c r="N17" s="336"/>
      <c r="O17" s="172"/>
      <c r="P17" s="173"/>
      <c r="Q17" s="336"/>
      <c r="R17" s="172"/>
      <c r="S17" s="173"/>
      <c r="T17" s="336"/>
      <c r="U17" s="172"/>
      <c r="V17" s="166">
        <v>3498</v>
      </c>
      <c r="W17" s="166">
        <v>3498</v>
      </c>
      <c r="X17" s="174"/>
      <c r="Y17" s="337"/>
      <c r="Z17" s="174"/>
      <c r="AA17" s="337"/>
      <c r="AB17" s="335"/>
      <c r="AC17" s="170"/>
      <c r="AD17" s="175"/>
      <c r="AE17" s="176"/>
      <c r="AF17" s="177"/>
    </row>
    <row r="18" spans="1:34" ht="156.75" customHeight="1" thickBot="1" thickTop="1">
      <c r="A18" s="169" t="s">
        <v>1205</v>
      </c>
      <c r="B18" s="335"/>
      <c r="C18" s="161" t="s">
        <v>1191</v>
      </c>
      <c r="D18" s="170"/>
      <c r="E18" s="170"/>
      <c r="F18" s="171" t="s">
        <v>1200</v>
      </c>
      <c r="G18" s="167" t="s">
        <v>243</v>
      </c>
      <c r="H18" s="639" t="s">
        <v>1206</v>
      </c>
      <c r="I18" s="619" t="s">
        <v>1155</v>
      </c>
      <c r="J18" s="170"/>
      <c r="K18" s="161">
        <v>2012</v>
      </c>
      <c r="L18" s="161">
        <v>2014</v>
      </c>
      <c r="M18" s="161" t="s">
        <v>39</v>
      </c>
      <c r="N18" s="336"/>
      <c r="O18" s="172"/>
      <c r="P18" s="173"/>
      <c r="Q18" s="336"/>
      <c r="R18" s="172"/>
      <c r="S18" s="173"/>
      <c r="T18" s="336"/>
      <c r="U18" s="172"/>
      <c r="V18" s="166">
        <v>3000</v>
      </c>
      <c r="W18" s="174">
        <v>2700</v>
      </c>
      <c r="X18" s="174"/>
      <c r="Y18" s="337"/>
      <c r="Z18" s="174"/>
      <c r="AA18" s="337"/>
      <c r="AB18" s="335"/>
      <c r="AC18" s="170"/>
      <c r="AD18" s="175">
        <v>2</v>
      </c>
      <c r="AE18" s="176"/>
      <c r="AF18" s="177">
        <v>1</v>
      </c>
      <c r="AH18" s="2" t="s">
        <v>639</v>
      </c>
    </row>
    <row r="19" spans="1:32" ht="140.25" customHeight="1" thickBot="1" thickTop="1">
      <c r="A19" s="169" t="s">
        <v>1212</v>
      </c>
      <c r="B19" s="335" t="s">
        <v>572</v>
      </c>
      <c r="C19" s="161" t="s">
        <v>938</v>
      </c>
      <c r="D19" s="170">
        <v>2012</v>
      </c>
      <c r="E19" s="170"/>
      <c r="F19" s="171" t="s">
        <v>1202</v>
      </c>
      <c r="G19" s="161" t="s">
        <v>244</v>
      </c>
      <c r="H19" s="450" t="s">
        <v>592</v>
      </c>
      <c r="I19" s="450" t="s">
        <v>593</v>
      </c>
      <c r="J19" s="170"/>
      <c r="K19" s="161">
        <v>2012</v>
      </c>
      <c r="L19" s="161">
        <v>2014</v>
      </c>
      <c r="M19" s="161" t="s">
        <v>39</v>
      </c>
      <c r="N19" s="336"/>
      <c r="O19" s="172"/>
      <c r="P19" s="173"/>
      <c r="Q19" s="336"/>
      <c r="R19" s="172"/>
      <c r="S19" s="173"/>
      <c r="T19" s="336"/>
      <c r="U19" s="172"/>
      <c r="V19" s="166"/>
      <c r="W19" s="174">
        <v>20021.67</v>
      </c>
      <c r="X19" s="174"/>
      <c r="Y19" s="337"/>
      <c r="Z19" s="174"/>
      <c r="AA19" s="337"/>
      <c r="AB19" s="335"/>
      <c r="AC19" s="170"/>
      <c r="AD19" s="175"/>
      <c r="AE19" s="176"/>
      <c r="AF19" s="177"/>
    </row>
    <row r="20" spans="1:32" ht="17.25" thickBot="1" thickTop="1">
      <c r="A20" s="169"/>
      <c r="B20" s="335"/>
      <c r="C20" s="161"/>
      <c r="D20" s="170"/>
      <c r="E20" s="170"/>
      <c r="F20" s="171"/>
      <c r="G20" s="161"/>
      <c r="H20" s="161"/>
      <c r="I20" s="161"/>
      <c r="J20" s="170"/>
      <c r="K20" s="161"/>
      <c r="L20" s="161"/>
      <c r="M20" s="161"/>
      <c r="N20" s="336"/>
      <c r="O20" s="172"/>
      <c r="P20" s="173"/>
      <c r="Q20" s="336"/>
      <c r="R20" s="172"/>
      <c r="S20" s="173"/>
      <c r="T20" s="336"/>
      <c r="U20" s="172"/>
      <c r="V20" s="166"/>
      <c r="W20" s="174"/>
      <c r="X20" s="174"/>
      <c r="Y20" s="337"/>
      <c r="Z20" s="174"/>
      <c r="AA20" s="337"/>
      <c r="AB20" s="335"/>
      <c r="AC20" s="170"/>
      <c r="AD20" s="175"/>
      <c r="AE20" s="176"/>
      <c r="AF20" s="177"/>
    </row>
    <row r="21" spans="1:32" ht="17.25" thickBot="1" thickTop="1">
      <c r="A21" s="169"/>
      <c r="B21" s="335"/>
      <c r="C21" s="161"/>
      <c r="D21" s="170"/>
      <c r="E21" s="170"/>
      <c r="F21" s="171"/>
      <c r="G21" s="161"/>
      <c r="H21" s="161"/>
      <c r="I21" s="161"/>
      <c r="J21" s="170"/>
      <c r="K21" s="161"/>
      <c r="L21" s="161"/>
      <c r="M21" s="161"/>
      <c r="N21" s="336"/>
      <c r="O21" s="172"/>
      <c r="P21" s="173"/>
      <c r="Q21" s="336"/>
      <c r="R21" s="172"/>
      <c r="S21" s="173"/>
      <c r="T21" s="336"/>
      <c r="U21" s="172"/>
      <c r="V21" s="166"/>
      <c r="W21" s="174"/>
      <c r="X21" s="174"/>
      <c r="Y21" s="337"/>
      <c r="Z21" s="174"/>
      <c r="AA21" s="337"/>
      <c r="AB21" s="335"/>
      <c r="AC21" s="170"/>
      <c r="AD21" s="175"/>
      <c r="AE21" s="176"/>
      <c r="AF21" s="177"/>
    </row>
    <row r="22" spans="1:32" ht="17.25" thickBot="1" thickTop="1">
      <c r="A22" s="169"/>
      <c r="B22" s="335"/>
      <c r="C22" s="161"/>
      <c r="D22" s="170"/>
      <c r="E22" s="170"/>
      <c r="F22" s="171"/>
      <c r="G22" s="161"/>
      <c r="H22" s="161"/>
      <c r="I22" s="161"/>
      <c r="J22" s="170"/>
      <c r="K22" s="161"/>
      <c r="L22" s="161"/>
      <c r="M22" s="161"/>
      <c r="N22" s="336"/>
      <c r="O22" s="172"/>
      <c r="P22" s="173"/>
      <c r="Q22" s="336"/>
      <c r="R22" s="172"/>
      <c r="S22" s="173"/>
      <c r="T22" s="336"/>
      <c r="U22" s="172"/>
      <c r="V22" s="166"/>
      <c r="W22" s="174"/>
      <c r="X22" s="174"/>
      <c r="Y22" s="337"/>
      <c r="Z22" s="174"/>
      <c r="AA22" s="337"/>
      <c r="AB22" s="335"/>
      <c r="AC22" s="170"/>
      <c r="AD22" s="175"/>
      <c r="AE22" s="176"/>
      <c r="AF22" s="177"/>
    </row>
    <row r="23" spans="1:32" ht="17.25" thickBot="1" thickTop="1">
      <c r="A23" s="169"/>
      <c r="B23" s="335"/>
      <c r="C23" s="161"/>
      <c r="D23" s="170"/>
      <c r="E23" s="170"/>
      <c r="F23" s="171"/>
      <c r="G23" s="161"/>
      <c r="H23" s="161"/>
      <c r="I23" s="161"/>
      <c r="J23" s="170"/>
      <c r="K23" s="161"/>
      <c r="L23" s="161"/>
      <c r="M23" s="161"/>
      <c r="N23" s="336"/>
      <c r="O23" s="172"/>
      <c r="P23" s="173"/>
      <c r="Q23" s="336"/>
      <c r="R23" s="172"/>
      <c r="S23" s="173"/>
      <c r="T23" s="336"/>
      <c r="U23" s="172"/>
      <c r="V23" s="166"/>
      <c r="W23" s="174"/>
      <c r="X23" s="174"/>
      <c r="Y23" s="337"/>
      <c r="Z23" s="174"/>
      <c r="AA23" s="337"/>
      <c r="AB23" s="335"/>
      <c r="AC23" s="170"/>
      <c r="AD23" s="175"/>
      <c r="AE23" s="176"/>
      <c r="AF23" s="177"/>
    </row>
    <row r="24" spans="1:32" ht="17.25" thickBot="1" thickTop="1">
      <c r="A24" s="169"/>
      <c r="B24" s="335"/>
      <c r="C24" s="161"/>
      <c r="D24" s="170"/>
      <c r="E24" s="170"/>
      <c r="F24" s="171"/>
      <c r="G24" s="161"/>
      <c r="H24" s="161"/>
      <c r="I24" s="161"/>
      <c r="J24" s="170"/>
      <c r="K24" s="161"/>
      <c r="L24" s="161"/>
      <c r="M24" s="161"/>
      <c r="N24" s="336"/>
      <c r="O24" s="172"/>
      <c r="P24" s="173"/>
      <c r="Q24" s="336"/>
      <c r="R24" s="172"/>
      <c r="S24" s="173"/>
      <c r="T24" s="336"/>
      <c r="U24" s="172"/>
      <c r="V24" s="166"/>
      <c r="W24" s="174"/>
      <c r="X24" s="174"/>
      <c r="Y24" s="337"/>
      <c r="Z24" s="174"/>
      <c r="AA24" s="337"/>
      <c r="AB24" s="335"/>
      <c r="AC24" s="170"/>
      <c r="AD24" s="175"/>
      <c r="AE24" s="176"/>
      <c r="AF24" s="177"/>
    </row>
    <row r="25" spans="1:32" ht="17.25" thickBot="1" thickTop="1">
      <c r="A25" s="169"/>
      <c r="B25" s="335"/>
      <c r="C25" s="161"/>
      <c r="D25" s="170"/>
      <c r="E25" s="170"/>
      <c r="F25" s="171"/>
      <c r="G25" s="161"/>
      <c r="H25" s="161"/>
      <c r="I25" s="161"/>
      <c r="J25" s="170"/>
      <c r="K25" s="161"/>
      <c r="L25" s="161"/>
      <c r="M25" s="161"/>
      <c r="N25" s="336"/>
      <c r="O25" s="172"/>
      <c r="P25" s="173"/>
      <c r="Q25" s="336"/>
      <c r="R25" s="172"/>
      <c r="S25" s="173"/>
      <c r="T25" s="336"/>
      <c r="U25" s="172"/>
      <c r="V25" s="166"/>
      <c r="W25" s="174"/>
      <c r="X25" s="174"/>
      <c r="Y25" s="337"/>
      <c r="Z25" s="174"/>
      <c r="AA25" s="337"/>
      <c r="AB25" s="335"/>
      <c r="AC25" s="170"/>
      <c r="AD25" s="175"/>
      <c r="AE25" s="176"/>
      <c r="AF25" s="177"/>
    </row>
    <row r="26" spans="1:32" ht="17.25" thickBot="1" thickTop="1">
      <c r="A26" s="169"/>
      <c r="B26" s="335"/>
      <c r="C26" s="161"/>
      <c r="D26" s="170"/>
      <c r="E26" s="170"/>
      <c r="F26" s="171"/>
      <c r="G26" s="161"/>
      <c r="H26" s="161"/>
      <c r="I26" s="161"/>
      <c r="J26" s="170"/>
      <c r="K26" s="161"/>
      <c r="L26" s="161"/>
      <c r="M26" s="161"/>
      <c r="N26" s="336"/>
      <c r="O26" s="172"/>
      <c r="P26" s="173"/>
      <c r="Q26" s="336"/>
      <c r="R26" s="172"/>
      <c r="S26" s="173"/>
      <c r="T26" s="336"/>
      <c r="U26" s="172"/>
      <c r="V26" s="166"/>
      <c r="W26" s="174"/>
      <c r="X26" s="174"/>
      <c r="Y26" s="337"/>
      <c r="Z26" s="174"/>
      <c r="AA26" s="337"/>
      <c r="AB26" s="335"/>
      <c r="AC26" s="170"/>
      <c r="AD26" s="175"/>
      <c r="AE26" s="176"/>
      <c r="AF26" s="177"/>
    </row>
    <row r="27" spans="1:32" ht="17.25" thickBot="1" thickTop="1">
      <c r="A27" s="169"/>
      <c r="B27" s="335"/>
      <c r="C27" s="161"/>
      <c r="D27" s="170"/>
      <c r="E27" s="170"/>
      <c r="F27" s="171"/>
      <c r="G27" s="161"/>
      <c r="H27" s="161"/>
      <c r="I27" s="161"/>
      <c r="J27" s="170"/>
      <c r="K27" s="161"/>
      <c r="L27" s="161"/>
      <c r="M27" s="161"/>
      <c r="N27" s="336"/>
      <c r="O27" s="172"/>
      <c r="P27" s="173"/>
      <c r="Q27" s="336"/>
      <c r="R27" s="172"/>
      <c r="S27" s="173"/>
      <c r="T27" s="336"/>
      <c r="U27" s="172"/>
      <c r="V27" s="166"/>
      <c r="W27" s="174"/>
      <c r="X27" s="174"/>
      <c r="Y27" s="337"/>
      <c r="Z27" s="174"/>
      <c r="AA27" s="337"/>
      <c r="AB27" s="335"/>
      <c r="AC27" s="170"/>
      <c r="AD27" s="175"/>
      <c r="AE27" s="176"/>
      <c r="AF27" s="177"/>
    </row>
    <row r="28" spans="1:32" ht="16.5" thickTop="1">
      <c r="A28" s="169"/>
      <c r="B28" s="335"/>
      <c r="C28" s="161"/>
      <c r="D28" s="170"/>
      <c r="E28" s="170"/>
      <c r="F28" s="171"/>
      <c r="G28" s="161"/>
      <c r="H28" s="161"/>
      <c r="I28" s="161"/>
      <c r="J28" s="170"/>
      <c r="K28" s="161"/>
      <c r="L28" s="161"/>
      <c r="M28" s="161"/>
      <c r="N28" s="336"/>
      <c r="O28" s="172"/>
      <c r="P28" s="173"/>
      <c r="Q28" s="336"/>
      <c r="R28" s="172"/>
      <c r="S28" s="173"/>
      <c r="T28" s="336"/>
      <c r="U28" s="172"/>
      <c r="V28" s="166"/>
      <c r="W28" s="174"/>
      <c r="X28" s="174"/>
      <c r="Y28" s="337"/>
      <c r="Z28" s="174"/>
      <c r="AA28" s="337"/>
      <c r="AB28" s="335"/>
      <c r="AC28" s="170"/>
      <c r="AD28" s="175"/>
      <c r="AE28" s="176"/>
      <c r="AF28" s="177"/>
    </row>
    <row r="29" spans="1:32" ht="27" customHeight="1">
      <c r="A29" s="714" t="s">
        <v>182</v>
      </c>
      <c r="B29" s="715"/>
      <c r="C29" s="715"/>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row>
  </sheetData>
  <sheetProtection insertRows="0" deleteRows="0"/>
  <mergeCells count="43">
    <mergeCell ref="A29:AF29"/>
    <mergeCell ref="X9:X10"/>
    <mergeCell ref="Y9:Y10"/>
    <mergeCell ref="X7:Y8"/>
    <mergeCell ref="Z7:AA8"/>
    <mergeCell ref="Z9:Z10"/>
    <mergeCell ref="AE8:AE10"/>
    <mergeCell ref="AC7:AC10"/>
    <mergeCell ref="AD8:AD10"/>
    <mergeCell ref="S9:S10"/>
    <mergeCell ref="D1:AE1"/>
    <mergeCell ref="A5:D5"/>
    <mergeCell ref="A1:C1"/>
    <mergeCell ref="N7:V7"/>
    <mergeCell ref="AD7:AF7"/>
    <mergeCell ref="W7:W10"/>
    <mergeCell ref="AB7:AB10"/>
    <mergeCell ref="M7:M10"/>
    <mergeCell ref="A3:W3"/>
    <mergeCell ref="J7:J10"/>
    <mergeCell ref="T9:U9"/>
    <mergeCell ref="T8:V8"/>
    <mergeCell ref="K7:L9"/>
    <mergeCell ref="S5:V5"/>
    <mergeCell ref="G7:G10"/>
    <mergeCell ref="N9:O9"/>
    <mergeCell ref="D7:E9"/>
    <mergeCell ref="Q8:S8"/>
    <mergeCell ref="I7:I10"/>
    <mergeCell ref="Q9:R9"/>
    <mergeCell ref="G5:I5"/>
    <mergeCell ref="L5:O5"/>
    <mergeCell ref="P5:Q5"/>
    <mergeCell ref="B7:B10"/>
    <mergeCell ref="P9:P10"/>
    <mergeCell ref="H7:H10"/>
    <mergeCell ref="N8:P8"/>
    <mergeCell ref="A7:A10"/>
    <mergeCell ref="AF8:AF10"/>
    <mergeCell ref="V9:V10"/>
    <mergeCell ref="AA9:AA10"/>
    <mergeCell ref="C7:C10"/>
    <mergeCell ref="F7:F10"/>
  </mergeCells>
  <conditionalFormatting sqref="A29:A65536 A1:A11">
    <cfRule type="duplicateValues" priority="78" dxfId="671">
      <formula>AND(COUNTIF($A$29:$A$65536,A1)+COUNTIF($A$1:$A$11,A1)&gt;1,NOT(ISBLANK(A1)))</formula>
    </cfRule>
  </conditionalFormatting>
  <conditionalFormatting sqref="G5">
    <cfRule type="duplicateValues" priority="77" dxfId="672">
      <formula>AND(COUNTIF($G$5:$G$5,G5)&gt;1,NOT(ISBLANK(G5)))</formula>
    </cfRule>
  </conditionalFormatting>
  <conditionalFormatting sqref="L5 O5">
    <cfRule type="duplicateValues" priority="76" dxfId="672">
      <formula>AND(COUNTIF($L$5:$L$5,L5)+COUNTIF($O$5:$O$5,L5)&gt;1,NOT(ISBLANK(L5)))</formula>
    </cfRule>
  </conditionalFormatting>
  <conditionalFormatting sqref="S5">
    <cfRule type="duplicateValues" priority="75" dxfId="672">
      <formula>AND(COUNTIF($S$5:$S$5,S5)&gt;1,NOT(ISBLANK(S5)))</formula>
    </cfRule>
  </conditionalFormatting>
  <conditionalFormatting sqref="A12:A13">
    <cfRule type="expression" priority="65" dxfId="673" stopIfTrue="1">
      <formula>AND(COUNTIF($A:$A,A12)&gt;1,NOT(ISBLANK(A12)))</formula>
    </cfRule>
  </conditionalFormatting>
  <conditionalFormatting sqref="C15:C16">
    <cfRule type="expression" priority="51" dxfId="0">
      <formula>AND(COUNTBLANK($A15)=0,COUNTBLANK($C15)=1)</formula>
    </cfRule>
  </conditionalFormatting>
  <conditionalFormatting sqref="H15:H16">
    <cfRule type="expression" priority="49" dxfId="0">
      <formula>AND(COUNTBLANK($A15)=0,COUNTBLANK($H15)=1)</formula>
    </cfRule>
  </conditionalFormatting>
  <conditionalFormatting sqref="I15:I16">
    <cfRule type="expression" priority="48" dxfId="0">
      <formula>AND(COUNTBLANK($A15)=0,COUNTBLANK($I15)=1)</formula>
    </cfRule>
  </conditionalFormatting>
  <conditionalFormatting sqref="K15:K16">
    <cfRule type="expression" priority="47" dxfId="0">
      <formula>AND(COUNTBLANK($A15)=0,COUNTBLANK($K15)=1)</formula>
    </cfRule>
  </conditionalFormatting>
  <conditionalFormatting sqref="L15:L16">
    <cfRule type="expression" priority="46" dxfId="0">
      <formula>AND(COUNTBLANK($A15)=0,COUNTBLANK($L15)=1)</formula>
    </cfRule>
  </conditionalFormatting>
  <conditionalFormatting sqref="M15:M16">
    <cfRule type="expression" priority="45" dxfId="0">
      <formula>AND(COUNTBLANK($A15)=0,COUNTBLANK($M15)=1)</formula>
    </cfRule>
  </conditionalFormatting>
  <conditionalFormatting sqref="V15:V16">
    <cfRule type="expression" priority="44" dxfId="0">
      <formula>AND(COUNTBLANK($A15)=0,COUNTBLANK($V15)=1)</formula>
    </cfRule>
  </conditionalFormatting>
  <conditionalFormatting sqref="M12">
    <cfRule type="expression" priority="42" dxfId="0">
      <formula>AND(COUNTBLANK($A12)=0,COUNTBLANK($M12)=1)</formula>
    </cfRule>
  </conditionalFormatting>
  <conditionalFormatting sqref="G14">
    <cfRule type="expression" priority="41" dxfId="0">
      <formula>AND(COUNTBLANK($A14)=0,COUNTBLANK($G14)=1)</formula>
    </cfRule>
  </conditionalFormatting>
  <conditionalFormatting sqref="W16">
    <cfRule type="expression" priority="40" dxfId="0">
      <formula>AND(COUNTBLANK($A16)=0,COUNTBLANK($V16)=1)</formula>
    </cfRule>
  </conditionalFormatting>
  <conditionalFormatting sqref="C17">
    <cfRule type="expression" priority="38" dxfId="0">
      <formula>AND(COUNTBLANK($A17)=0,COUNTBLANK($C17)=1)</formula>
    </cfRule>
  </conditionalFormatting>
  <conditionalFormatting sqref="G16">
    <cfRule type="expression" priority="37" dxfId="0">
      <formula>AND(COUNTBLANK($A16)=0,COUNTBLANK($G16)=1)</formula>
    </cfRule>
  </conditionalFormatting>
  <conditionalFormatting sqref="G17">
    <cfRule type="expression" priority="36" dxfId="0">
      <formula>AND(COUNTBLANK($A17)=0,COUNTBLANK($G17)=1)</formula>
    </cfRule>
  </conditionalFormatting>
  <conditionalFormatting sqref="K17">
    <cfRule type="expression" priority="34" dxfId="0">
      <formula>AND(COUNTBLANK($A17)=0,COUNTBLANK($K17)=1)</formula>
    </cfRule>
  </conditionalFormatting>
  <conditionalFormatting sqref="L17">
    <cfRule type="expression" priority="33" dxfId="0">
      <formula>AND(COUNTBLANK($A17)=0,COUNTBLANK($L17)=1)</formula>
    </cfRule>
  </conditionalFormatting>
  <conditionalFormatting sqref="M17">
    <cfRule type="expression" priority="32" dxfId="0">
      <formula>AND(COUNTBLANK($A17)=0,COUNTBLANK($M17)=1)</formula>
    </cfRule>
  </conditionalFormatting>
  <conditionalFormatting sqref="I17">
    <cfRule type="expression" priority="31" dxfId="0">
      <formula>AND(COUNTBLANK($A17)=0,COUNTBLANK($H17)=1)</formula>
    </cfRule>
  </conditionalFormatting>
  <conditionalFormatting sqref="J17">
    <cfRule type="expression" priority="30" dxfId="0">
      <formula>AND(COUNTBLANK($A17)=0,COUNTBLANK($I17)=1)</formula>
    </cfRule>
  </conditionalFormatting>
  <conditionalFormatting sqref="H17">
    <cfRule type="expression" priority="29" dxfId="0">
      <formula>AND(COUNTBLANK($A17)=0,COUNTBLANK($H17)=1)</formula>
    </cfRule>
  </conditionalFormatting>
  <conditionalFormatting sqref="I17">
    <cfRule type="expression" priority="28" dxfId="0">
      <formula>AND(COUNTBLANK($A17)=0,COUNTBLANK($I17)=1)</formula>
    </cfRule>
  </conditionalFormatting>
  <conditionalFormatting sqref="H18">
    <cfRule type="expression" priority="27" dxfId="0">
      <formula>AND(COUNTBLANK($A18)=0,COUNTBLANK($H18)=1)</formula>
    </cfRule>
  </conditionalFormatting>
  <conditionalFormatting sqref="I18">
    <cfRule type="expression" priority="26" dxfId="0">
      <formula>AND(COUNTBLANK($A18)=0,COUNTBLANK($I18)=1)</formula>
    </cfRule>
  </conditionalFormatting>
  <conditionalFormatting sqref="G18">
    <cfRule type="expression" priority="25" dxfId="0">
      <formula>AND(COUNTBLANK($A18)=0,COUNTBLANK($G18)=1)</formula>
    </cfRule>
  </conditionalFormatting>
  <conditionalFormatting sqref="L18">
    <cfRule type="expression" priority="24" dxfId="0">
      <formula>AND(COUNTBLANK($A18)=0,COUNTBLANK($L18)=1)</formula>
    </cfRule>
  </conditionalFormatting>
  <conditionalFormatting sqref="M18">
    <cfRule type="expression" priority="23" dxfId="0">
      <formula>AND(COUNTBLANK($A18)=0,COUNTBLANK($M18)=1)</formula>
    </cfRule>
  </conditionalFormatting>
  <conditionalFormatting sqref="H19">
    <cfRule type="expression" priority="22" dxfId="0">
      <formula>AND(COUNTBLANK($A19)=0,COUNTBLANK($H19)=1)</formula>
    </cfRule>
  </conditionalFormatting>
  <conditionalFormatting sqref="I19">
    <cfRule type="expression" priority="21" dxfId="0">
      <formula>AND(COUNTBLANK($A19)=0,COUNTBLANK($I19)=1)</formula>
    </cfRule>
  </conditionalFormatting>
  <conditionalFormatting sqref="L19">
    <cfRule type="expression" priority="20" dxfId="0">
      <formula>AND(COUNTBLANK($A19)=0,COUNTBLANK($L19)=1)</formula>
    </cfRule>
  </conditionalFormatting>
  <conditionalFormatting sqref="M19">
    <cfRule type="expression" priority="19" dxfId="0">
      <formula>AND(COUNTBLANK($A19)=0,COUNTBLANK($M19)=1)</formula>
    </cfRule>
  </conditionalFormatting>
  <conditionalFormatting sqref="A12:A28">
    <cfRule type="expression" priority="85" dxfId="674" stopIfTrue="1">
      <formula>COUNTIF($A$12:$A$28,A12)&gt;1</formula>
    </cfRule>
  </conditionalFormatting>
  <conditionalFormatting sqref="A19">
    <cfRule type="expression" priority="88" dxfId="674" stopIfTrue="1">
      <formula>COUNTIF($A$12:$A$29,A19)&gt;1</formula>
    </cfRule>
  </conditionalFormatting>
  <dataValidations count="8">
    <dataValidation type="whole" operator="lessThanOrEqual" allowBlank="1" showInputMessage="1" showErrorMessage="1" promptTitle="Въведете година" prompt="ГГГГ" error="Въведете година с четири цифри" sqref="K12:K28">
      <formula1>2013</formula1>
    </dataValidation>
    <dataValidation type="list" operator="equal" allowBlank="1" showDropDown="1" showInputMessage="1" showErrorMessage="1" error="Можете да въведете само &quot;Да&quot;, ако проектът е за съфинансиране на друг проект." sqref="B12:B28">
      <formula1>Да</formula1>
    </dataValidation>
    <dataValidation type="whole" allowBlank="1" showInputMessage="1" showErrorMessage="1" error="Въведете годината с четири цифри" sqref="D12:E28">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28">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28">
      <formula1>Текущ</formula1>
    </dataValidation>
    <dataValidation type="list" allowBlank="1" showInputMessage="1" showErrorMessage="1" promptTitle="Въведете едно от:" prompt="EUR&#10;USD" sqref="T12:T28 Q12:Q28 N12:N28">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2:AB28">
      <formula1>Да</formula1>
    </dataValidation>
    <dataValidation type="whole" operator="greaterThanOrEqual" allowBlank="1" showInputMessage="1" showErrorMessage="1" promptTitle="Въведете година" prompt="ГГГГ" error="Въведете година с четири цифри" sqref="L12:L28">
      <formula1>2010</formula1>
    </dataValidation>
  </dataValidations>
  <hyperlinks>
    <hyperlink ref="I18" r:id="rId1" display="9793131/petya_dimitrova@web.de"/>
  </hyperlinks>
  <printOptions horizontalCentered="1"/>
  <pageMargins left="0.5118110236220472" right="0.5118110236220472" top="0.7480314960629921" bottom="0.7480314960629921" header="0" footer="0"/>
  <pageSetup orientation="landscape" paperSize="9" scale="34" r:id="rId3"/>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6.xml><?xml version="1.0" encoding="utf-8"?>
<worksheet xmlns="http://schemas.openxmlformats.org/spreadsheetml/2006/main" xmlns:r="http://schemas.openxmlformats.org/officeDocument/2006/relationships">
  <dimension ref="A1:AF32"/>
  <sheetViews>
    <sheetView showGridLines="0" zoomScaleSheetLayoutView="40" zoomScalePageLayoutView="30" workbookViewId="0" topLeftCell="D1">
      <selection activeCell="F5" sqref="F5"/>
    </sheetView>
  </sheetViews>
  <sheetFormatPr defaultColWidth="9.140625" defaultRowHeight="15"/>
  <cols>
    <col min="1" max="1" width="19.140625" style="1" customWidth="1"/>
    <col min="2" max="2" width="13.8515625" style="2" customWidth="1"/>
    <col min="3" max="3" width="15.421875" style="1" customWidth="1"/>
    <col min="4" max="4" width="9.7109375" style="2" customWidth="1"/>
    <col min="5" max="5" width="9.421875" style="2" customWidth="1"/>
    <col min="6" max="6" width="11.28125" style="1" customWidth="1"/>
    <col min="7" max="7" width="13.421875" style="1" customWidth="1"/>
    <col min="8" max="8" width="13.140625" style="1" customWidth="1"/>
    <col min="9" max="9" width="13.7109375" style="1" customWidth="1"/>
    <col min="10" max="10" width="20.28125" style="1" customWidth="1"/>
    <col min="11" max="11" width="10.57421875" style="1" customWidth="1"/>
    <col min="12" max="12" width="11.00390625" style="1" customWidth="1"/>
    <col min="13" max="13" width="12.7109375" style="1" customWidth="1"/>
    <col min="14" max="14" width="9.7109375" style="1" customWidth="1"/>
    <col min="15" max="16" width="13.421875" style="1" customWidth="1"/>
    <col min="17" max="17" width="9.140625" style="1" customWidth="1"/>
    <col min="18" max="18" width="13.140625" style="1" customWidth="1"/>
    <col min="19" max="19" width="13.7109375" style="1" customWidth="1"/>
    <col min="20" max="20" width="9.140625" style="1" customWidth="1"/>
    <col min="21" max="21" width="12.8515625" style="1" customWidth="1"/>
    <col min="22" max="22" width="17.8515625" style="1" customWidth="1"/>
    <col min="23" max="23" width="14.421875" style="1" customWidth="1"/>
    <col min="24" max="24" width="12.7109375" style="1" customWidth="1"/>
    <col min="25" max="25" width="12.00390625" style="1" customWidth="1"/>
    <col min="26" max="16384" width="9.140625" style="1" customWidth="1"/>
  </cols>
  <sheetData>
    <row r="1" spans="1:29" s="2" customFormat="1" ht="18.75">
      <c r="A1" s="765" t="s">
        <v>58</v>
      </c>
      <c r="B1" s="765"/>
      <c r="C1" s="765"/>
      <c r="D1" s="765"/>
      <c r="E1" s="765"/>
      <c r="F1" s="696" t="str">
        <f>[0]!Name</f>
        <v>Институт по микробиология "Стефан Ангелов"  - БАН</v>
      </c>
      <c r="G1" s="696"/>
      <c r="H1" s="696"/>
      <c r="I1" s="696"/>
      <c r="J1" s="696"/>
      <c r="K1" s="696"/>
      <c r="L1" s="696"/>
      <c r="M1" s="696"/>
      <c r="N1" s="696"/>
      <c r="O1" s="696"/>
      <c r="P1" s="696"/>
      <c r="Q1" s="696"/>
      <c r="R1" s="696"/>
      <c r="S1" s="696"/>
      <c r="T1" s="696"/>
      <c r="U1" s="696"/>
      <c r="V1" s="696"/>
      <c r="W1" s="696"/>
      <c r="X1" s="696"/>
      <c r="Y1" s="696"/>
      <c r="Z1" s="696"/>
      <c r="AA1" s="696"/>
      <c r="AB1" s="696"/>
      <c r="AC1" s="696"/>
    </row>
    <row r="2" s="2" customFormat="1" ht="21.75" customHeight="1">
      <c r="F2" s="46"/>
    </row>
    <row r="3" spans="1:29" s="7" customFormat="1" ht="201" customHeight="1">
      <c r="A3" s="766" t="s">
        <v>304</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row>
    <row r="4" spans="6:10" ht="15.75">
      <c r="F4" s="2"/>
      <c r="G4" s="2"/>
      <c r="H4" s="2"/>
      <c r="I4" s="2"/>
      <c r="J4" s="2"/>
    </row>
    <row r="5" spans="1:23" s="36" customFormat="1" ht="23.25" customHeight="1">
      <c r="A5" s="716" t="s">
        <v>57</v>
      </c>
      <c r="B5" s="716"/>
      <c r="C5" s="716"/>
      <c r="D5" s="716"/>
      <c r="E5" s="716"/>
      <c r="F5" s="47">
        <f>COUNTA(A12:A31)</f>
        <v>4</v>
      </c>
      <c r="G5" s="716" t="s">
        <v>267</v>
      </c>
      <c r="H5" s="716"/>
      <c r="I5" s="716"/>
      <c r="J5" s="377">
        <f>SUM(W12:W31)</f>
        <v>2565</v>
      </c>
      <c r="L5" s="717" t="s">
        <v>268</v>
      </c>
      <c r="M5" s="717"/>
      <c r="N5" s="717"/>
      <c r="O5" s="717"/>
      <c r="P5" s="718">
        <f>SUM(X12:X31)</f>
        <v>0</v>
      </c>
      <c r="Q5" s="718"/>
      <c r="S5" s="716" t="s">
        <v>269</v>
      </c>
      <c r="T5" s="716"/>
      <c r="U5" s="716"/>
      <c r="V5" s="716"/>
      <c r="W5" s="377">
        <f>SUM(Z12:Z31)</f>
        <v>0</v>
      </c>
    </row>
    <row r="6" s="36" customFormat="1" ht="15.75" thickBot="1">
      <c r="F6" s="37"/>
    </row>
    <row r="7" spans="1:32" s="38" customFormat="1" ht="126.75" customHeight="1" thickBot="1" thickTop="1">
      <c r="A7" s="723" t="s">
        <v>240</v>
      </c>
      <c r="B7" s="723" t="s">
        <v>238</v>
      </c>
      <c r="C7" s="723" t="s">
        <v>123</v>
      </c>
      <c r="D7" s="754" t="s">
        <v>187</v>
      </c>
      <c r="E7" s="755"/>
      <c r="F7" s="723" t="s">
        <v>96</v>
      </c>
      <c r="G7" s="760" t="s">
        <v>241</v>
      </c>
      <c r="H7" s="723" t="s">
        <v>242</v>
      </c>
      <c r="I7" s="723" t="s">
        <v>124</v>
      </c>
      <c r="J7" s="723" t="s">
        <v>239</v>
      </c>
      <c r="K7" s="745" t="s">
        <v>246</v>
      </c>
      <c r="L7" s="746"/>
      <c r="M7" s="723" t="s">
        <v>299</v>
      </c>
      <c r="N7" s="769" t="s">
        <v>98</v>
      </c>
      <c r="O7" s="769"/>
      <c r="P7" s="769"/>
      <c r="Q7" s="769"/>
      <c r="R7" s="769"/>
      <c r="S7" s="769"/>
      <c r="T7" s="769"/>
      <c r="U7" s="769"/>
      <c r="V7" s="769"/>
      <c r="W7" s="760" t="s">
        <v>300</v>
      </c>
      <c r="X7" s="741" t="s">
        <v>301</v>
      </c>
      <c r="Y7" s="742"/>
      <c r="Z7" s="741" t="s">
        <v>302</v>
      </c>
      <c r="AA7" s="742"/>
      <c r="AB7" s="723" t="s">
        <v>252</v>
      </c>
      <c r="AC7" s="723" t="s">
        <v>99</v>
      </c>
      <c r="AD7" s="727" t="s">
        <v>250</v>
      </c>
      <c r="AE7" s="728"/>
      <c r="AF7" s="729"/>
    </row>
    <row r="8" spans="1:32" s="38" customFormat="1" ht="17.25" customHeight="1" thickBot="1" thickTop="1">
      <c r="A8" s="724"/>
      <c r="B8" s="751"/>
      <c r="C8" s="724"/>
      <c r="D8" s="756"/>
      <c r="E8" s="757"/>
      <c r="F8" s="724"/>
      <c r="G8" s="767"/>
      <c r="H8" s="724"/>
      <c r="I8" s="724"/>
      <c r="J8" s="724"/>
      <c r="K8" s="747"/>
      <c r="L8" s="748"/>
      <c r="M8" s="724"/>
      <c r="N8" s="739" t="s">
        <v>52</v>
      </c>
      <c r="O8" s="739"/>
      <c r="P8" s="739"/>
      <c r="Q8" s="739" t="s">
        <v>53</v>
      </c>
      <c r="R8" s="739"/>
      <c r="S8" s="739"/>
      <c r="T8" s="739" t="s">
        <v>54</v>
      </c>
      <c r="U8" s="739"/>
      <c r="V8" s="739"/>
      <c r="W8" s="761"/>
      <c r="X8" s="763"/>
      <c r="Y8" s="764"/>
      <c r="Z8" s="743"/>
      <c r="AA8" s="744"/>
      <c r="AB8" s="724"/>
      <c r="AC8" s="724"/>
      <c r="AD8" s="730" t="s">
        <v>100</v>
      </c>
      <c r="AE8" s="733" t="s">
        <v>251</v>
      </c>
      <c r="AF8" s="736" t="s">
        <v>101</v>
      </c>
    </row>
    <row r="9" spans="1:32" s="38" customFormat="1" ht="29.25" customHeight="1" thickBot="1">
      <c r="A9" s="725"/>
      <c r="B9" s="752"/>
      <c r="C9" s="725"/>
      <c r="D9" s="758"/>
      <c r="E9" s="759"/>
      <c r="F9" s="725"/>
      <c r="G9" s="767"/>
      <c r="H9" s="725"/>
      <c r="I9" s="725"/>
      <c r="J9" s="725"/>
      <c r="K9" s="749"/>
      <c r="L9" s="750"/>
      <c r="M9" s="725"/>
      <c r="N9" s="721" t="s">
        <v>131</v>
      </c>
      <c r="O9" s="722"/>
      <c r="P9" s="719" t="s">
        <v>126</v>
      </c>
      <c r="Q9" s="721" t="s">
        <v>131</v>
      </c>
      <c r="R9" s="722"/>
      <c r="S9" s="719" t="s">
        <v>126</v>
      </c>
      <c r="T9" s="721" t="s">
        <v>131</v>
      </c>
      <c r="U9" s="722"/>
      <c r="V9" s="719" t="s">
        <v>126</v>
      </c>
      <c r="W9" s="761"/>
      <c r="X9" s="719" t="s">
        <v>126</v>
      </c>
      <c r="Y9" s="740" t="s">
        <v>247</v>
      </c>
      <c r="Z9" s="719" t="s">
        <v>126</v>
      </c>
      <c r="AA9" s="740" t="s">
        <v>248</v>
      </c>
      <c r="AB9" s="725"/>
      <c r="AC9" s="725"/>
      <c r="AD9" s="731"/>
      <c r="AE9" s="734"/>
      <c r="AF9" s="737"/>
    </row>
    <row r="10" spans="1:32" s="38" customFormat="1" ht="178.5" customHeight="1" thickBot="1">
      <c r="A10" s="726"/>
      <c r="B10" s="753"/>
      <c r="C10" s="726"/>
      <c r="D10" s="96" t="s">
        <v>185</v>
      </c>
      <c r="E10" s="96" t="s">
        <v>186</v>
      </c>
      <c r="F10" s="726"/>
      <c r="G10" s="768"/>
      <c r="H10" s="726"/>
      <c r="I10" s="726"/>
      <c r="J10" s="726"/>
      <c r="K10" s="43" t="s">
        <v>49</v>
      </c>
      <c r="L10" s="44" t="s">
        <v>50</v>
      </c>
      <c r="M10" s="726"/>
      <c r="N10" s="45" t="s">
        <v>125</v>
      </c>
      <c r="O10" s="48" t="s">
        <v>127</v>
      </c>
      <c r="P10" s="720"/>
      <c r="Q10" s="45" t="s">
        <v>125</v>
      </c>
      <c r="R10" s="48" t="s">
        <v>127</v>
      </c>
      <c r="S10" s="720"/>
      <c r="T10" s="45" t="s">
        <v>125</v>
      </c>
      <c r="U10" s="48" t="s">
        <v>127</v>
      </c>
      <c r="V10" s="720"/>
      <c r="W10" s="762"/>
      <c r="X10" s="720"/>
      <c r="Y10" s="720"/>
      <c r="Z10" s="720"/>
      <c r="AA10" s="720"/>
      <c r="AB10" s="726"/>
      <c r="AC10" s="726"/>
      <c r="AD10" s="732"/>
      <c r="AE10" s="735"/>
      <c r="AF10" s="738"/>
    </row>
    <row r="11" spans="1:32" s="38" customFormat="1" ht="18" customHeight="1" thickBot="1">
      <c r="A11" s="41" t="s">
        <v>84</v>
      </c>
      <c r="B11" s="42" t="s">
        <v>85</v>
      </c>
      <c r="C11" s="42" t="s">
        <v>86</v>
      </c>
      <c r="D11" s="42" t="s">
        <v>87</v>
      </c>
      <c r="E11" s="42" t="s">
        <v>102</v>
      </c>
      <c r="F11" s="42" t="s">
        <v>103</v>
      </c>
      <c r="G11" s="42" t="s">
        <v>104</v>
      </c>
      <c r="H11" s="42" t="s">
        <v>105</v>
      </c>
      <c r="I11" s="42" t="s">
        <v>106</v>
      </c>
      <c r="J11" s="42" t="s">
        <v>107</v>
      </c>
      <c r="K11" s="42" t="s">
        <v>108</v>
      </c>
      <c r="L11" s="42" t="s">
        <v>109</v>
      </c>
      <c r="M11" s="42" t="s">
        <v>110</v>
      </c>
      <c r="N11" s="42" t="s">
        <v>111</v>
      </c>
      <c r="O11" s="42" t="s">
        <v>112</v>
      </c>
      <c r="P11" s="42" t="s">
        <v>113</v>
      </c>
      <c r="Q11" s="42" t="s">
        <v>114</v>
      </c>
      <c r="R11" s="42" t="s">
        <v>115</v>
      </c>
      <c r="S11" s="42" t="s">
        <v>116</v>
      </c>
      <c r="T11" s="42" t="s">
        <v>117</v>
      </c>
      <c r="U11" s="42" t="s">
        <v>118</v>
      </c>
      <c r="V11" s="42" t="s">
        <v>119</v>
      </c>
      <c r="W11" s="42" t="s">
        <v>120</v>
      </c>
      <c r="X11" s="42" t="s">
        <v>121</v>
      </c>
      <c r="Y11" s="42" t="s">
        <v>122</v>
      </c>
      <c r="Z11" s="42" t="s">
        <v>128</v>
      </c>
      <c r="AA11" s="42" t="s">
        <v>129</v>
      </c>
      <c r="AB11" s="42" t="s">
        <v>130</v>
      </c>
      <c r="AC11" s="42" t="s">
        <v>135</v>
      </c>
      <c r="AD11" s="42" t="s">
        <v>136</v>
      </c>
      <c r="AE11" s="42" t="s">
        <v>138</v>
      </c>
      <c r="AF11" s="141" t="s">
        <v>139</v>
      </c>
    </row>
    <row r="12" spans="1:32" s="39" customFormat="1" ht="133.5" customHeight="1" thickBot="1" thickTop="1">
      <c r="A12" s="160" t="s">
        <v>517</v>
      </c>
      <c r="B12" s="340"/>
      <c r="C12" s="167" t="s">
        <v>518</v>
      </c>
      <c r="D12" s="465">
        <v>2012</v>
      </c>
      <c r="E12" s="466">
        <v>2012</v>
      </c>
      <c r="F12" s="167" t="s">
        <v>519</v>
      </c>
      <c r="G12" s="167" t="s">
        <v>509</v>
      </c>
      <c r="H12" s="161" t="s">
        <v>520</v>
      </c>
      <c r="I12" s="161" t="s">
        <v>521</v>
      </c>
      <c r="J12" s="161" t="s">
        <v>522</v>
      </c>
      <c r="K12" s="161">
        <v>2012</v>
      </c>
      <c r="L12" s="161">
        <v>2014</v>
      </c>
      <c r="M12" s="450" t="s">
        <v>523</v>
      </c>
      <c r="N12" s="419"/>
      <c r="O12" s="420"/>
      <c r="P12" s="414">
        <v>476113</v>
      </c>
      <c r="Q12" s="419"/>
      <c r="R12" s="420"/>
      <c r="S12" s="414">
        <v>190212</v>
      </c>
      <c r="T12" s="419"/>
      <c r="U12" s="420"/>
      <c r="V12" s="421">
        <v>190212</v>
      </c>
      <c r="W12" s="421"/>
      <c r="X12" s="421"/>
      <c r="Y12" s="424"/>
      <c r="Z12" s="421"/>
      <c r="AA12" s="424"/>
      <c r="AB12" s="167" t="s">
        <v>249</v>
      </c>
      <c r="AC12" s="167" t="s">
        <v>479</v>
      </c>
      <c r="AD12" s="467">
        <v>6</v>
      </c>
      <c r="AE12" s="468"/>
      <c r="AF12" s="469">
        <v>1</v>
      </c>
    </row>
    <row r="13" spans="1:32" s="39" customFormat="1" ht="164.25" customHeight="1" thickBot="1" thickTop="1">
      <c r="A13" s="169" t="s">
        <v>524</v>
      </c>
      <c r="B13" s="342"/>
      <c r="C13" s="161" t="s">
        <v>1191</v>
      </c>
      <c r="D13" s="170">
        <v>2012</v>
      </c>
      <c r="E13" s="170">
        <v>2012</v>
      </c>
      <c r="F13" s="470" t="s">
        <v>525</v>
      </c>
      <c r="G13" s="161" t="s">
        <v>526</v>
      </c>
      <c r="H13" s="161" t="s">
        <v>527</v>
      </c>
      <c r="I13" s="410" t="s">
        <v>1189</v>
      </c>
      <c r="J13" s="170"/>
      <c r="K13" s="161">
        <v>2012</v>
      </c>
      <c r="L13" s="161">
        <v>2013</v>
      </c>
      <c r="M13" s="450" t="s">
        <v>962</v>
      </c>
      <c r="N13" s="336"/>
      <c r="O13" s="172"/>
      <c r="P13" s="173">
        <v>3000</v>
      </c>
      <c r="Q13" s="336"/>
      <c r="R13" s="172"/>
      <c r="S13" s="173">
        <v>3000</v>
      </c>
      <c r="T13" s="336"/>
      <c r="U13" s="172"/>
      <c r="V13" s="173">
        <v>3000</v>
      </c>
      <c r="W13" s="174"/>
      <c r="X13" s="174"/>
      <c r="Y13" s="337"/>
      <c r="Z13" s="174"/>
      <c r="AA13" s="337"/>
      <c r="AB13" s="335" t="s">
        <v>488</v>
      </c>
      <c r="AC13" s="170"/>
      <c r="AD13" s="175">
        <v>3</v>
      </c>
      <c r="AE13" s="176"/>
      <c r="AF13" s="177">
        <v>1</v>
      </c>
    </row>
    <row r="14" spans="1:32" s="39" customFormat="1" ht="177" customHeight="1" thickBot="1" thickTop="1">
      <c r="A14" s="321" t="s">
        <v>963</v>
      </c>
      <c r="B14" s="341"/>
      <c r="C14" s="161" t="s">
        <v>1191</v>
      </c>
      <c r="D14" s="323">
        <v>2012</v>
      </c>
      <c r="E14" s="323"/>
      <c r="F14" s="324" t="s">
        <v>964</v>
      </c>
      <c r="G14" s="161" t="s">
        <v>526</v>
      </c>
      <c r="H14" s="161" t="s">
        <v>527</v>
      </c>
      <c r="I14" s="161" t="s">
        <v>1189</v>
      </c>
      <c r="J14" s="323"/>
      <c r="K14" s="161">
        <v>2013</v>
      </c>
      <c r="L14" s="161">
        <v>2013</v>
      </c>
      <c r="M14" s="450" t="s">
        <v>962</v>
      </c>
      <c r="N14" s="325"/>
      <c r="O14" s="326"/>
      <c r="P14" s="327">
        <v>2295</v>
      </c>
      <c r="Q14" s="325"/>
      <c r="R14" s="326"/>
      <c r="S14" s="327">
        <v>2295</v>
      </c>
      <c r="T14" s="325"/>
      <c r="U14" s="326"/>
      <c r="V14" s="327">
        <v>2295</v>
      </c>
      <c r="W14" s="327">
        <v>2295</v>
      </c>
      <c r="X14" s="328"/>
      <c r="Y14" s="334"/>
      <c r="Z14" s="328"/>
      <c r="AA14" s="334"/>
      <c r="AB14" s="322"/>
      <c r="AC14" s="323"/>
      <c r="AD14" s="175">
        <v>2</v>
      </c>
      <c r="AE14" s="176">
        <v>1</v>
      </c>
      <c r="AF14" s="177">
        <v>1</v>
      </c>
    </row>
    <row r="15" spans="1:32" s="2" customFormat="1" ht="147.75" customHeight="1" thickBot="1" thickTop="1">
      <c r="A15" s="169"/>
      <c r="B15" s="342"/>
      <c r="C15" s="161" t="s">
        <v>1191</v>
      </c>
      <c r="D15" s="198"/>
      <c r="E15" s="161"/>
      <c r="F15" s="162" t="s">
        <v>1204</v>
      </c>
      <c r="G15" s="167" t="s">
        <v>243</v>
      </c>
      <c r="H15" s="449" t="s">
        <v>583</v>
      </c>
      <c r="I15" s="449" t="s">
        <v>1201</v>
      </c>
      <c r="J15" s="631"/>
      <c r="K15" s="161">
        <v>2013</v>
      </c>
      <c r="L15" s="161">
        <v>2014</v>
      </c>
      <c r="M15" s="161" t="s">
        <v>39</v>
      </c>
      <c r="N15" s="336"/>
      <c r="O15" s="172"/>
      <c r="P15" s="173"/>
      <c r="Q15" s="336"/>
      <c r="R15" s="172"/>
      <c r="S15" s="173"/>
      <c r="T15" s="336"/>
      <c r="U15" s="172"/>
      <c r="V15" s="166">
        <v>300</v>
      </c>
      <c r="W15" s="174">
        <v>270</v>
      </c>
      <c r="X15" s="174"/>
      <c r="Y15" s="337"/>
      <c r="Z15" s="174"/>
      <c r="AA15" s="337"/>
      <c r="AB15" s="335"/>
      <c r="AC15" s="170"/>
      <c r="AD15" s="175">
        <v>1</v>
      </c>
      <c r="AE15" s="176"/>
      <c r="AF15" s="177"/>
    </row>
    <row r="16" spans="1:32" s="2" customFormat="1" ht="91.5" thickBot="1" thickTop="1">
      <c r="A16" s="169" t="s">
        <v>1190</v>
      </c>
      <c r="B16" s="342"/>
      <c r="C16" s="161" t="s">
        <v>958</v>
      </c>
      <c r="D16" s="198"/>
      <c r="E16" s="161"/>
      <c r="F16" s="162" t="s">
        <v>959</v>
      </c>
      <c r="G16" s="161" t="s">
        <v>244</v>
      </c>
      <c r="H16" s="161" t="s">
        <v>1133</v>
      </c>
      <c r="I16" s="161" t="s">
        <v>1135</v>
      </c>
      <c r="J16" s="631" t="s">
        <v>1203</v>
      </c>
      <c r="K16" s="161">
        <v>2013</v>
      </c>
      <c r="L16" s="161">
        <v>2014</v>
      </c>
      <c r="M16" s="161" t="s">
        <v>39</v>
      </c>
      <c r="N16" s="336"/>
      <c r="O16" s="172"/>
      <c r="P16" s="173"/>
      <c r="Q16" s="336"/>
      <c r="R16" s="172"/>
      <c r="S16" s="173"/>
      <c r="T16" s="336"/>
      <c r="U16" s="172"/>
      <c r="V16" s="166"/>
      <c r="W16" s="174"/>
      <c r="X16" s="174"/>
      <c r="Y16" s="337"/>
      <c r="Z16" s="174"/>
      <c r="AA16" s="337"/>
      <c r="AB16" s="335"/>
      <c r="AC16" s="170"/>
      <c r="AD16" s="175">
        <v>1</v>
      </c>
      <c r="AE16" s="176"/>
      <c r="AF16" s="177"/>
    </row>
    <row r="17" spans="1:32" s="2" customFormat="1" ht="14.25" customHeight="1" thickBot="1" thickTop="1">
      <c r="A17" s="169"/>
      <c r="B17" s="342"/>
      <c r="C17" s="161"/>
      <c r="D17" s="170"/>
      <c r="E17" s="170"/>
      <c r="F17" s="171"/>
      <c r="G17" s="161"/>
      <c r="H17" s="161"/>
      <c r="I17" s="161"/>
      <c r="J17" s="170"/>
      <c r="K17" s="161"/>
      <c r="L17" s="161"/>
      <c r="M17" s="161"/>
      <c r="N17" s="336"/>
      <c r="O17" s="172"/>
      <c r="P17" s="173"/>
      <c r="Q17" s="336"/>
      <c r="R17" s="172"/>
      <c r="S17" s="173"/>
      <c r="T17" s="336"/>
      <c r="U17" s="172"/>
      <c r="V17" s="166"/>
      <c r="W17" s="174"/>
      <c r="X17" s="174"/>
      <c r="Y17" s="337"/>
      <c r="Z17" s="174"/>
      <c r="AA17" s="337"/>
      <c r="AB17" s="335"/>
      <c r="AC17" s="170"/>
      <c r="AD17" s="175"/>
      <c r="AE17" s="176"/>
      <c r="AF17" s="177"/>
    </row>
    <row r="18" spans="1:32" s="2" customFormat="1" ht="18" customHeight="1" thickBot="1" thickTop="1">
      <c r="A18" s="169"/>
      <c r="B18" s="342"/>
      <c r="C18" s="161"/>
      <c r="D18" s="170"/>
      <c r="E18" s="170"/>
      <c r="F18" s="171"/>
      <c r="G18" s="161"/>
      <c r="H18" s="161"/>
      <c r="I18" s="161"/>
      <c r="J18" s="170"/>
      <c r="K18" s="161"/>
      <c r="L18" s="161"/>
      <c r="M18" s="161"/>
      <c r="N18" s="336"/>
      <c r="O18" s="172"/>
      <c r="P18" s="173"/>
      <c r="Q18" s="336"/>
      <c r="R18" s="172"/>
      <c r="S18" s="173"/>
      <c r="T18" s="336"/>
      <c r="U18" s="172"/>
      <c r="V18" s="166"/>
      <c r="W18" s="174"/>
      <c r="X18" s="174"/>
      <c r="Y18" s="337"/>
      <c r="Z18" s="174"/>
      <c r="AA18" s="337"/>
      <c r="AB18" s="335"/>
      <c r="AC18" s="170"/>
      <c r="AD18" s="175"/>
      <c r="AE18" s="176"/>
      <c r="AF18" s="177"/>
    </row>
    <row r="19" spans="1:32" s="2" customFormat="1" ht="17.25" thickBot="1" thickTop="1">
      <c r="A19" s="169"/>
      <c r="B19" s="342"/>
      <c r="C19" s="161"/>
      <c r="D19" s="170"/>
      <c r="E19" s="170"/>
      <c r="F19" s="171"/>
      <c r="G19" s="161"/>
      <c r="H19" s="161"/>
      <c r="I19" s="161"/>
      <c r="J19" s="170"/>
      <c r="K19" s="161"/>
      <c r="L19" s="161"/>
      <c r="M19" s="161"/>
      <c r="N19" s="336"/>
      <c r="O19" s="172"/>
      <c r="P19" s="173"/>
      <c r="Q19" s="336"/>
      <c r="R19" s="172"/>
      <c r="S19" s="173"/>
      <c r="T19" s="336"/>
      <c r="U19" s="172"/>
      <c r="V19" s="166"/>
      <c r="W19" s="174"/>
      <c r="X19" s="174"/>
      <c r="Y19" s="337"/>
      <c r="Z19" s="174"/>
      <c r="AA19" s="337"/>
      <c r="AB19" s="335"/>
      <c r="AC19" s="170"/>
      <c r="AD19" s="175"/>
      <c r="AE19" s="176"/>
      <c r="AF19" s="177"/>
    </row>
    <row r="20" spans="1:32" s="2" customFormat="1" ht="17.25" thickBot="1" thickTop="1">
      <c r="A20" s="169"/>
      <c r="B20" s="342"/>
      <c r="C20" s="161"/>
      <c r="D20" s="170"/>
      <c r="E20" s="170"/>
      <c r="F20" s="171"/>
      <c r="G20" s="161"/>
      <c r="H20" s="161"/>
      <c r="I20" s="161"/>
      <c r="J20" s="170"/>
      <c r="K20" s="161"/>
      <c r="L20" s="161"/>
      <c r="M20" s="161"/>
      <c r="N20" s="336"/>
      <c r="O20" s="172"/>
      <c r="P20" s="173"/>
      <c r="Q20" s="336"/>
      <c r="R20" s="172"/>
      <c r="S20" s="173"/>
      <c r="T20" s="336"/>
      <c r="U20" s="172"/>
      <c r="V20" s="166"/>
      <c r="W20" s="174"/>
      <c r="X20" s="174"/>
      <c r="Y20" s="337"/>
      <c r="Z20" s="174"/>
      <c r="AA20" s="337"/>
      <c r="AB20" s="335"/>
      <c r="AC20" s="170"/>
      <c r="AD20" s="175"/>
      <c r="AE20" s="176"/>
      <c r="AF20" s="177"/>
    </row>
    <row r="21" spans="1:32" s="2" customFormat="1" ht="17.25" thickBot="1" thickTop="1">
      <c r="A21" s="169"/>
      <c r="B21" s="342"/>
      <c r="C21" s="161"/>
      <c r="D21" s="170"/>
      <c r="E21" s="170"/>
      <c r="F21" s="171"/>
      <c r="G21" s="161"/>
      <c r="H21" s="161"/>
      <c r="I21" s="161"/>
      <c r="J21" s="170"/>
      <c r="K21" s="161"/>
      <c r="L21" s="161"/>
      <c r="M21" s="161"/>
      <c r="N21" s="336"/>
      <c r="O21" s="172"/>
      <c r="P21" s="173"/>
      <c r="Q21" s="336"/>
      <c r="R21" s="172"/>
      <c r="S21" s="173"/>
      <c r="T21" s="336"/>
      <c r="U21" s="172"/>
      <c r="V21" s="166"/>
      <c r="W21" s="174"/>
      <c r="X21" s="174"/>
      <c r="Y21" s="337"/>
      <c r="Z21" s="174"/>
      <c r="AA21" s="337"/>
      <c r="AB21" s="335"/>
      <c r="AC21" s="170"/>
      <c r="AD21" s="175"/>
      <c r="AE21" s="176"/>
      <c r="AF21" s="177"/>
    </row>
    <row r="22" spans="1:32" s="2" customFormat="1" ht="17.25" thickBot="1" thickTop="1">
      <c r="A22" s="169"/>
      <c r="B22" s="342"/>
      <c r="C22" s="161"/>
      <c r="D22" s="170"/>
      <c r="E22" s="170"/>
      <c r="F22" s="171"/>
      <c r="G22" s="161"/>
      <c r="H22" s="161"/>
      <c r="I22" s="161"/>
      <c r="J22" s="170"/>
      <c r="K22" s="161"/>
      <c r="L22" s="161"/>
      <c r="M22" s="161"/>
      <c r="N22" s="336"/>
      <c r="O22" s="172"/>
      <c r="P22" s="173"/>
      <c r="Q22" s="336"/>
      <c r="R22" s="172"/>
      <c r="S22" s="173"/>
      <c r="T22" s="336"/>
      <c r="U22" s="172"/>
      <c r="V22" s="166"/>
      <c r="W22" s="174"/>
      <c r="X22" s="174"/>
      <c r="Y22" s="337"/>
      <c r="Z22" s="174"/>
      <c r="AA22" s="337"/>
      <c r="AB22" s="335"/>
      <c r="AC22" s="170"/>
      <c r="AD22" s="175"/>
      <c r="AE22" s="176"/>
      <c r="AF22" s="177"/>
    </row>
    <row r="23" spans="1:32" s="2" customFormat="1" ht="17.25" thickBot="1" thickTop="1">
      <c r="A23" s="169"/>
      <c r="B23" s="342"/>
      <c r="C23" s="161"/>
      <c r="D23" s="170"/>
      <c r="E23" s="170"/>
      <c r="F23" s="171"/>
      <c r="G23" s="161"/>
      <c r="H23" s="161"/>
      <c r="I23" s="161"/>
      <c r="J23" s="170"/>
      <c r="K23" s="161"/>
      <c r="L23" s="161"/>
      <c r="M23" s="161"/>
      <c r="N23" s="336"/>
      <c r="O23" s="172"/>
      <c r="P23" s="173"/>
      <c r="Q23" s="336"/>
      <c r="R23" s="172"/>
      <c r="S23" s="173"/>
      <c r="T23" s="336"/>
      <c r="U23" s="172"/>
      <c r="V23" s="166"/>
      <c r="W23" s="174"/>
      <c r="X23" s="174"/>
      <c r="Y23" s="337"/>
      <c r="Z23" s="174"/>
      <c r="AA23" s="337"/>
      <c r="AB23" s="335"/>
      <c r="AC23" s="170"/>
      <c r="AD23" s="175"/>
      <c r="AE23" s="176"/>
      <c r="AF23" s="177"/>
    </row>
    <row r="24" spans="1:32" s="2" customFormat="1" ht="17.25" thickBot="1" thickTop="1">
      <c r="A24" s="169"/>
      <c r="B24" s="342"/>
      <c r="C24" s="161"/>
      <c r="D24" s="170"/>
      <c r="E24" s="170"/>
      <c r="F24" s="171"/>
      <c r="G24" s="161"/>
      <c r="H24" s="161"/>
      <c r="I24" s="161"/>
      <c r="J24" s="170"/>
      <c r="K24" s="161"/>
      <c r="L24" s="161"/>
      <c r="M24" s="161"/>
      <c r="N24" s="336"/>
      <c r="O24" s="172"/>
      <c r="P24" s="173"/>
      <c r="Q24" s="336"/>
      <c r="R24" s="172"/>
      <c r="S24" s="173"/>
      <c r="T24" s="336"/>
      <c r="U24" s="172"/>
      <c r="V24" s="166"/>
      <c r="W24" s="174"/>
      <c r="X24" s="174"/>
      <c r="Y24" s="337"/>
      <c r="Z24" s="174"/>
      <c r="AA24" s="337"/>
      <c r="AB24" s="335"/>
      <c r="AC24" s="170"/>
      <c r="AD24" s="175"/>
      <c r="AE24" s="176"/>
      <c r="AF24" s="177"/>
    </row>
    <row r="25" spans="1:32" s="2" customFormat="1" ht="17.25" thickBot="1" thickTop="1">
      <c r="A25" s="169"/>
      <c r="B25" s="342"/>
      <c r="C25" s="161"/>
      <c r="D25" s="170"/>
      <c r="E25" s="170"/>
      <c r="F25" s="171"/>
      <c r="G25" s="161"/>
      <c r="H25" s="161"/>
      <c r="I25" s="161"/>
      <c r="J25" s="170"/>
      <c r="K25" s="161"/>
      <c r="L25" s="161"/>
      <c r="M25" s="161"/>
      <c r="N25" s="336"/>
      <c r="O25" s="172"/>
      <c r="P25" s="173"/>
      <c r="Q25" s="336"/>
      <c r="R25" s="172"/>
      <c r="S25" s="173"/>
      <c r="T25" s="336"/>
      <c r="U25" s="172"/>
      <c r="V25" s="166"/>
      <c r="W25" s="174"/>
      <c r="X25" s="174"/>
      <c r="Y25" s="337"/>
      <c r="Z25" s="174"/>
      <c r="AA25" s="337"/>
      <c r="AB25" s="335"/>
      <c r="AC25" s="170"/>
      <c r="AD25" s="175"/>
      <c r="AE25" s="176"/>
      <c r="AF25" s="177"/>
    </row>
    <row r="26" spans="1:32" s="2" customFormat="1" ht="17.25" thickBot="1" thickTop="1">
      <c r="A26" s="169"/>
      <c r="B26" s="342"/>
      <c r="C26" s="161"/>
      <c r="D26" s="170"/>
      <c r="E26" s="170"/>
      <c r="F26" s="171"/>
      <c r="G26" s="161"/>
      <c r="H26" s="161"/>
      <c r="I26" s="161"/>
      <c r="J26" s="170"/>
      <c r="K26" s="161"/>
      <c r="L26" s="161"/>
      <c r="M26" s="161"/>
      <c r="N26" s="336"/>
      <c r="O26" s="172"/>
      <c r="P26" s="173"/>
      <c r="Q26" s="336"/>
      <c r="R26" s="172"/>
      <c r="S26" s="173"/>
      <c r="T26" s="336"/>
      <c r="U26" s="172"/>
      <c r="V26" s="166"/>
      <c r="W26" s="174"/>
      <c r="X26" s="174"/>
      <c r="Y26" s="337"/>
      <c r="Z26" s="174"/>
      <c r="AA26" s="337"/>
      <c r="AB26" s="335"/>
      <c r="AC26" s="170"/>
      <c r="AD26" s="175"/>
      <c r="AE26" s="176"/>
      <c r="AF26" s="177"/>
    </row>
    <row r="27" spans="1:32" s="2" customFormat="1" ht="17.25" thickBot="1" thickTop="1">
      <c r="A27" s="169"/>
      <c r="B27" s="342"/>
      <c r="C27" s="161"/>
      <c r="D27" s="170"/>
      <c r="E27" s="170"/>
      <c r="F27" s="171"/>
      <c r="G27" s="161"/>
      <c r="H27" s="161"/>
      <c r="I27" s="161"/>
      <c r="J27" s="170"/>
      <c r="K27" s="161"/>
      <c r="L27" s="161"/>
      <c r="M27" s="161"/>
      <c r="N27" s="336"/>
      <c r="O27" s="172"/>
      <c r="P27" s="173"/>
      <c r="Q27" s="336"/>
      <c r="R27" s="172"/>
      <c r="S27" s="173"/>
      <c r="T27" s="336"/>
      <c r="U27" s="172"/>
      <c r="V27" s="166"/>
      <c r="W27" s="174"/>
      <c r="X27" s="174"/>
      <c r="Y27" s="337"/>
      <c r="Z27" s="174"/>
      <c r="AA27" s="337"/>
      <c r="AB27" s="335"/>
      <c r="AC27" s="170"/>
      <c r="AD27" s="175"/>
      <c r="AE27" s="176"/>
      <c r="AF27" s="177"/>
    </row>
    <row r="28" spans="1:32" s="2" customFormat="1" ht="17.25" thickBot="1" thickTop="1">
      <c r="A28" s="169"/>
      <c r="B28" s="342"/>
      <c r="C28" s="161"/>
      <c r="D28" s="170"/>
      <c r="E28" s="170"/>
      <c r="F28" s="171"/>
      <c r="G28" s="161"/>
      <c r="H28" s="161"/>
      <c r="I28" s="161"/>
      <c r="J28" s="170"/>
      <c r="K28" s="161"/>
      <c r="L28" s="161"/>
      <c r="M28" s="161"/>
      <c r="N28" s="336"/>
      <c r="O28" s="172"/>
      <c r="P28" s="173"/>
      <c r="Q28" s="336"/>
      <c r="R28" s="172"/>
      <c r="S28" s="173"/>
      <c r="T28" s="336"/>
      <c r="U28" s="172"/>
      <c r="V28" s="166"/>
      <c r="W28" s="174"/>
      <c r="X28" s="174"/>
      <c r="Y28" s="337"/>
      <c r="Z28" s="174"/>
      <c r="AA28" s="337"/>
      <c r="AB28" s="335"/>
      <c r="AC28" s="170"/>
      <c r="AD28" s="175"/>
      <c r="AE28" s="176"/>
      <c r="AF28" s="177"/>
    </row>
    <row r="29" spans="1:32" s="2" customFormat="1" ht="17.25" thickBot="1" thickTop="1">
      <c r="A29" s="169"/>
      <c r="B29" s="342"/>
      <c r="C29" s="161"/>
      <c r="D29" s="170"/>
      <c r="E29" s="170"/>
      <c r="F29" s="171"/>
      <c r="G29" s="161"/>
      <c r="H29" s="161"/>
      <c r="I29" s="161"/>
      <c r="J29" s="170"/>
      <c r="K29" s="161"/>
      <c r="L29" s="161"/>
      <c r="M29" s="161"/>
      <c r="N29" s="336"/>
      <c r="O29" s="172"/>
      <c r="P29" s="173"/>
      <c r="Q29" s="336"/>
      <c r="R29" s="172"/>
      <c r="S29" s="173"/>
      <c r="T29" s="336"/>
      <c r="U29" s="172"/>
      <c r="V29" s="166"/>
      <c r="W29" s="174"/>
      <c r="X29" s="174"/>
      <c r="Y29" s="337"/>
      <c r="Z29" s="174"/>
      <c r="AA29" s="337"/>
      <c r="AB29" s="335"/>
      <c r="AC29" s="170"/>
      <c r="AD29" s="175"/>
      <c r="AE29" s="176"/>
      <c r="AF29" s="177"/>
    </row>
    <row r="30" spans="1:32" s="2" customFormat="1" ht="17.25" thickBot="1" thickTop="1">
      <c r="A30" s="169"/>
      <c r="B30" s="342"/>
      <c r="C30" s="161"/>
      <c r="D30" s="170"/>
      <c r="E30" s="170"/>
      <c r="F30" s="171"/>
      <c r="G30" s="161"/>
      <c r="H30" s="161"/>
      <c r="I30" s="161"/>
      <c r="J30" s="170"/>
      <c r="K30" s="161"/>
      <c r="L30" s="161"/>
      <c r="M30" s="161"/>
      <c r="N30" s="336"/>
      <c r="O30" s="172"/>
      <c r="P30" s="173"/>
      <c r="Q30" s="336"/>
      <c r="R30" s="172"/>
      <c r="S30" s="173"/>
      <c r="T30" s="336"/>
      <c r="U30" s="172"/>
      <c r="V30" s="166"/>
      <c r="W30" s="174"/>
      <c r="X30" s="174"/>
      <c r="Y30" s="337"/>
      <c r="Z30" s="174"/>
      <c r="AA30" s="337"/>
      <c r="AB30" s="335"/>
      <c r="AC30" s="170"/>
      <c r="AD30" s="175"/>
      <c r="AE30" s="176"/>
      <c r="AF30" s="177"/>
    </row>
    <row r="31" spans="1:32" s="2" customFormat="1" ht="16.5" thickTop="1">
      <c r="A31" s="169"/>
      <c r="B31" s="342"/>
      <c r="C31" s="161"/>
      <c r="D31" s="170"/>
      <c r="E31" s="170"/>
      <c r="F31" s="171"/>
      <c r="G31" s="161"/>
      <c r="H31" s="161"/>
      <c r="I31" s="161"/>
      <c r="J31" s="170"/>
      <c r="K31" s="161"/>
      <c r="L31" s="161"/>
      <c r="M31" s="161"/>
      <c r="N31" s="336"/>
      <c r="O31" s="172"/>
      <c r="P31" s="173"/>
      <c r="Q31" s="336"/>
      <c r="R31" s="172"/>
      <c r="S31" s="173"/>
      <c r="T31" s="336"/>
      <c r="U31" s="172"/>
      <c r="V31" s="166"/>
      <c r="W31" s="174"/>
      <c r="X31" s="174"/>
      <c r="Y31" s="337"/>
      <c r="Z31" s="174"/>
      <c r="AA31" s="337"/>
      <c r="AB31" s="335"/>
      <c r="AC31" s="170"/>
      <c r="AD31" s="175"/>
      <c r="AE31" s="176"/>
      <c r="AF31" s="177"/>
    </row>
    <row r="32" spans="1:32" s="39" customFormat="1" ht="15.75" customHeight="1">
      <c r="A32" s="714" t="s">
        <v>182</v>
      </c>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row>
  </sheetData>
  <sheetProtection insertRows="0" deleteRows="0"/>
  <mergeCells count="43">
    <mergeCell ref="AF8:AF10"/>
    <mergeCell ref="N9:O9"/>
    <mergeCell ref="P9:P10"/>
    <mergeCell ref="T9:U9"/>
    <mergeCell ref="M7:M10"/>
    <mergeCell ref="W7:W10"/>
    <mergeCell ref="A32:AF32"/>
    <mergeCell ref="AD7:AF7"/>
    <mergeCell ref="N8:P8"/>
    <mergeCell ref="Q8:S8"/>
    <mergeCell ref="T8:V8"/>
    <mergeCell ref="AD8:AD10"/>
    <mergeCell ref="AE8:AE10"/>
    <mergeCell ref="AB7:AB10"/>
    <mergeCell ref="X9:X10"/>
    <mergeCell ref="B7:B10"/>
    <mergeCell ref="L5:O5"/>
    <mergeCell ref="P5:Q5"/>
    <mergeCell ref="S5:V5"/>
    <mergeCell ref="G7:G10"/>
    <mergeCell ref="H7:H10"/>
    <mergeCell ref="I7:I10"/>
    <mergeCell ref="N7:V7"/>
    <mergeCell ref="V9:V10"/>
    <mergeCell ref="C7:C10"/>
    <mergeCell ref="AA9:AA10"/>
    <mergeCell ref="F7:F10"/>
    <mergeCell ref="D7:E9"/>
    <mergeCell ref="J7:J10"/>
    <mergeCell ref="K7:L9"/>
    <mergeCell ref="Z9:Z10"/>
    <mergeCell ref="Q9:R9"/>
    <mergeCell ref="S9:S10"/>
    <mergeCell ref="A7:A10"/>
    <mergeCell ref="AC7:AC10"/>
    <mergeCell ref="X7:Y8"/>
    <mergeCell ref="Z7:AA8"/>
    <mergeCell ref="Y9:Y10"/>
    <mergeCell ref="A1:E1"/>
    <mergeCell ref="F1:AC1"/>
    <mergeCell ref="A3:AC3"/>
    <mergeCell ref="A5:E5"/>
    <mergeCell ref="G5:I5"/>
  </mergeCells>
  <conditionalFormatting sqref="G5">
    <cfRule type="duplicateValues" priority="49" dxfId="672">
      <formula>AND(COUNTIF($G$5:$G$5,G5)&gt;1,NOT(ISBLANK(G5)))</formula>
    </cfRule>
  </conditionalFormatting>
  <conditionalFormatting sqref="L5 O5">
    <cfRule type="duplicateValues" priority="48" dxfId="672">
      <formula>AND(COUNTIF($L$5:$L$5,L5)+COUNTIF($O$5:$O$5,L5)&gt;1,NOT(ISBLANK(L5)))</formula>
    </cfRule>
  </conditionalFormatting>
  <conditionalFormatting sqref="S5">
    <cfRule type="duplicateValues" priority="47" dxfId="672">
      <formula>AND(COUNTIF($S$5:$S$5,S5)&gt;1,NOT(ISBLANK(S5)))</formula>
    </cfRule>
  </conditionalFormatting>
  <conditionalFormatting sqref="A12:A31">
    <cfRule type="expression" priority="61" dxfId="674" stopIfTrue="1">
      <formula>COUNTIF($A$12:$A$31,A12)&gt;1</formula>
    </cfRule>
  </conditionalFormatting>
  <conditionalFormatting sqref="A13:A14">
    <cfRule type="expression" priority="20" dxfId="674" stopIfTrue="1">
      <formula>COUNTIF($A$12:$A$31,A13)&gt;1</formula>
    </cfRule>
  </conditionalFormatting>
  <conditionalFormatting sqref="H15">
    <cfRule type="expression" priority="18" dxfId="0">
      <formula>AND(COUNTBLANK($A15)=0,COUNTBLANK($H15)=1)</formula>
    </cfRule>
  </conditionalFormatting>
  <conditionalFormatting sqref="I15">
    <cfRule type="expression" priority="17" dxfId="0">
      <formula>AND(COUNTBLANK($A15)=0,COUNTBLANK($I15)=1)</formula>
    </cfRule>
  </conditionalFormatting>
  <conditionalFormatting sqref="K15">
    <cfRule type="expression" priority="16" dxfId="0">
      <formula>AND(COUNTBLANK($A15)=0,COUNTBLANK($K15)=1)</formula>
    </cfRule>
  </conditionalFormatting>
  <conditionalFormatting sqref="L15">
    <cfRule type="expression" priority="15" dxfId="0">
      <formula>AND(COUNTBLANK($A15)=0,COUNTBLANK($L15)=1)</formula>
    </cfRule>
  </conditionalFormatting>
  <conditionalFormatting sqref="M15">
    <cfRule type="expression" priority="14" dxfId="0">
      <formula>AND(COUNTBLANK($A15)=0,COUNTBLANK($M15)=1)</formula>
    </cfRule>
  </conditionalFormatting>
  <conditionalFormatting sqref="C16">
    <cfRule type="expression" priority="13" dxfId="0">
      <formula>AND(COUNTBLANK($A16)=0,COUNTBLANK($C16)=1)</formula>
    </cfRule>
  </conditionalFormatting>
  <conditionalFormatting sqref="H16">
    <cfRule type="expression" priority="12" dxfId="0">
      <formula>AND(COUNTBLANK($A16)=0,COUNTBLANK($H16)=1)</formula>
    </cfRule>
  </conditionalFormatting>
  <conditionalFormatting sqref="I16">
    <cfRule type="expression" priority="11" dxfId="0">
      <formula>AND(COUNTBLANK($A16)=0,COUNTBLANK($I16)=1)</formula>
    </cfRule>
  </conditionalFormatting>
  <conditionalFormatting sqref="K16">
    <cfRule type="expression" priority="10" dxfId="0">
      <formula>AND(COUNTBLANK($A16)=0,COUNTBLANK($K16)=1)</formula>
    </cfRule>
  </conditionalFormatting>
  <conditionalFormatting sqref="L16">
    <cfRule type="expression" priority="9" dxfId="0">
      <formula>AND(COUNTBLANK($A16)=0,COUNTBLANK($L16)=1)</formula>
    </cfRule>
  </conditionalFormatting>
  <conditionalFormatting sqref="M16">
    <cfRule type="expression" priority="8" dxfId="0">
      <formula>AND(COUNTBLANK($A16)=0,COUNTBLANK($M16)=1)</formula>
    </cfRule>
  </conditionalFormatting>
  <conditionalFormatting sqref="G15">
    <cfRule type="expression" priority="7" dxfId="0">
      <formula>AND(COUNTBLANK($A15)=0,COUNTBLANK($G15)=1)</formula>
    </cfRule>
  </conditionalFormatting>
  <conditionalFormatting sqref="I15">
    <cfRule type="expression" priority="6" dxfId="0">
      <formula>AND(COUNTBLANK($A15)=0,COUNTBLANK($H15)=1)</formula>
    </cfRule>
  </conditionalFormatting>
  <conditionalFormatting sqref="H15">
    <cfRule type="expression" priority="5" dxfId="0">
      <formula>AND(COUNTBLANK($A15)=0,COUNTBLANK($H15)=1)</formula>
    </cfRule>
  </conditionalFormatting>
  <conditionalFormatting sqref="I15">
    <cfRule type="expression" priority="4" dxfId="0">
      <formula>AND(COUNTBLANK($A15)=0,COUNTBLANK($I15)=1)</formula>
    </cfRule>
  </conditionalFormatting>
  <conditionalFormatting sqref="K15">
    <cfRule type="expression" priority="3" dxfId="0">
      <formula>AND(COUNTBLANK($A15)=0,COUNTBLANK($K15)=1)</formula>
    </cfRule>
  </conditionalFormatting>
  <conditionalFormatting sqref="L15">
    <cfRule type="expression" priority="2" dxfId="0">
      <formula>AND(COUNTBLANK($A15)=0,COUNTBLANK($L15)=1)</formula>
    </cfRule>
  </conditionalFormatting>
  <conditionalFormatting sqref="M15">
    <cfRule type="expression" priority="1" dxfId="0">
      <formula>AND(COUNTBLANK($A15)=0,COUNTBLANK($M15)=1)</formula>
    </cfRule>
  </conditionalFormatting>
  <dataValidations count="7">
    <dataValidation type="list" operator="equal" allowBlank="1" showDropDown="1" showInputMessage="1" showErrorMessage="1" error="Можете да въведета само &quot;Да&quot;, ако проектът е с екологична насоченост" sqref="AB14:AB31">
      <formula1>Да</formula1>
    </dataValidation>
    <dataValidation type="list" allowBlank="1" showInputMessage="1" showErrorMessage="1" promptTitle="Въведете едно от:" prompt="EUR&#10;USD" sqref="T14:T31 Q14:Q31 N14:N31">
      <formula1>валута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5:M31">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4:G31">
      <formula1>Водещ</formula1>
    </dataValidation>
    <dataValidation type="whole" allowBlank="1" showInputMessage="1" showErrorMessage="1" error="Въведете годината с четири цифри" sqref="D14:E31">
      <formula1>1900</formula1>
      <formula2>2012</formula2>
    </dataValidation>
    <dataValidation type="whole" operator="lessThanOrEqual" allowBlank="1" showInputMessage="1" showErrorMessage="1" promptTitle="Въведете година" prompt="ГГГГ" error="Въведете година с четири цифри" sqref="K15:K31">
      <formula1>2013</formula1>
    </dataValidation>
    <dataValidation type="whole" operator="greaterThanOrEqual" allowBlank="1" showInputMessage="1" showErrorMessage="1" promptTitle="Въведете година" prompt="ГГГГ" error="Въведете година с четири цифри" sqref="L14:L31 K14">
      <formula1>2010</formula1>
    </dataValidation>
  </dataValidations>
  <printOptions horizontalCentered="1"/>
  <pageMargins left="0.2362204724409449" right="0.2362204724409449" top="0.7480314960629921" bottom="0.7480314960629921" header="0.31496062992125984" footer="0.31496062992125984"/>
  <pageSetup orientation="landscape" paperSize="9" scale="37"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7.xml><?xml version="1.0" encoding="utf-8"?>
<worksheet xmlns="http://schemas.openxmlformats.org/spreadsheetml/2006/main" xmlns:r="http://schemas.openxmlformats.org/officeDocument/2006/relationships">
  <dimension ref="A1:AF33"/>
  <sheetViews>
    <sheetView showGridLines="0" zoomScale="60" zoomScaleNormal="60" zoomScalePageLayoutView="50" workbookViewId="0" topLeftCell="A4">
      <selection activeCell="S43" sqref="S43"/>
    </sheetView>
  </sheetViews>
  <sheetFormatPr defaultColWidth="9.140625" defaultRowHeight="15"/>
  <cols>
    <col min="1" max="1" width="20.00390625" style="1" customWidth="1"/>
    <col min="2" max="2" width="13.8515625" style="2" customWidth="1"/>
    <col min="3" max="3" width="15.421875" style="1" customWidth="1"/>
    <col min="4" max="5" width="9.00390625" style="2" customWidth="1"/>
    <col min="6" max="6" width="11.28125" style="1" customWidth="1"/>
    <col min="7" max="7" width="12.8515625" style="1" customWidth="1"/>
    <col min="8" max="8" width="17.140625" style="1" customWidth="1"/>
    <col min="9" max="9" width="13.28125" style="1" customWidth="1"/>
    <col min="10" max="10" width="19.57421875" style="1" customWidth="1"/>
    <col min="11" max="11" width="10.00390625" style="1" customWidth="1"/>
    <col min="12" max="12" width="10.57421875" style="1" customWidth="1"/>
    <col min="13" max="13" width="12.28125" style="1" customWidth="1"/>
    <col min="14" max="14" width="10.00390625" style="1" customWidth="1"/>
    <col min="15" max="15" width="14.57421875" style="1" customWidth="1"/>
    <col min="16" max="16" width="11.7109375" style="1" customWidth="1"/>
    <col min="17" max="17" width="11.140625" style="1" customWidth="1"/>
    <col min="18" max="18" width="12.421875" style="1" customWidth="1"/>
    <col min="19" max="19" width="11.140625" style="1" customWidth="1"/>
    <col min="20" max="20" width="9.140625" style="1" customWidth="1"/>
    <col min="21" max="21" width="11.8515625" style="1" customWidth="1"/>
    <col min="22" max="22" width="15.57421875" style="1" customWidth="1"/>
    <col min="23" max="23" width="14.28125" style="1" customWidth="1"/>
    <col min="24" max="16384" width="9.140625" style="1" customWidth="1"/>
  </cols>
  <sheetData>
    <row r="1" spans="1:23" s="2" customFormat="1" ht="18.75">
      <c r="A1" s="765" t="s">
        <v>58</v>
      </c>
      <c r="B1" s="765"/>
      <c r="C1" s="765"/>
      <c r="D1" s="765"/>
      <c r="E1" s="765"/>
      <c r="F1" s="696" t="str">
        <f>[0]!Name</f>
        <v>Институт по микробиология "Стефан Ангелов"  - БАН</v>
      </c>
      <c r="G1" s="696"/>
      <c r="H1" s="696"/>
      <c r="I1" s="696"/>
      <c r="J1" s="696"/>
      <c r="K1" s="696"/>
      <c r="L1" s="696"/>
      <c r="M1" s="696"/>
      <c r="N1" s="696"/>
      <c r="O1" s="696"/>
      <c r="P1" s="696"/>
      <c r="Q1" s="696"/>
      <c r="R1" s="696"/>
      <c r="S1" s="696"/>
      <c r="T1" s="696"/>
      <c r="U1" s="696"/>
      <c r="V1" s="696"/>
      <c r="W1" s="696"/>
    </row>
    <row r="2" s="2" customFormat="1" ht="21.75" customHeight="1">
      <c r="F2" s="46"/>
    </row>
    <row r="3" spans="1:23" s="7" customFormat="1" ht="233.25" customHeight="1">
      <c r="A3" s="766" t="s">
        <v>305</v>
      </c>
      <c r="B3" s="766"/>
      <c r="C3" s="766"/>
      <c r="D3" s="766"/>
      <c r="E3" s="766"/>
      <c r="F3" s="766"/>
      <c r="G3" s="766"/>
      <c r="H3" s="766"/>
      <c r="I3" s="766"/>
      <c r="J3" s="766"/>
      <c r="K3" s="766"/>
      <c r="L3" s="766"/>
      <c r="M3" s="766"/>
      <c r="N3" s="766"/>
      <c r="O3" s="766"/>
      <c r="P3" s="766"/>
      <c r="Q3" s="766"/>
      <c r="R3" s="766"/>
      <c r="S3" s="766"/>
      <c r="T3" s="766"/>
      <c r="U3" s="766"/>
      <c r="V3" s="766"/>
      <c r="W3" s="766"/>
    </row>
    <row r="4" spans="6:10" ht="15.75">
      <c r="F4" s="2"/>
      <c r="G4" s="2"/>
      <c r="H4" s="2"/>
      <c r="I4" s="2"/>
      <c r="J4" s="2"/>
    </row>
    <row r="5" spans="1:23" s="36" customFormat="1" ht="23.25" customHeight="1">
      <c r="A5" s="716" t="s">
        <v>57</v>
      </c>
      <c r="B5" s="716"/>
      <c r="C5" s="716"/>
      <c r="D5" s="716"/>
      <c r="E5" s="716"/>
      <c r="F5" s="47">
        <f>COUNTA(A12:A31)</f>
        <v>3</v>
      </c>
      <c r="G5" s="716" t="s">
        <v>267</v>
      </c>
      <c r="H5" s="716"/>
      <c r="I5" s="716"/>
      <c r="J5" s="377">
        <f>SUM(W12:W31)</f>
        <v>11755</v>
      </c>
      <c r="L5" s="717" t="s">
        <v>268</v>
      </c>
      <c r="M5" s="717"/>
      <c r="N5" s="717"/>
      <c r="O5" s="717"/>
      <c r="P5" s="718">
        <f>SUM(X12:X31)</f>
        <v>0</v>
      </c>
      <c r="Q5" s="718"/>
      <c r="S5" s="716" t="s">
        <v>269</v>
      </c>
      <c r="T5" s="716"/>
      <c r="U5" s="716"/>
      <c r="V5" s="716"/>
      <c r="W5" s="377">
        <f>SUM(Z12:Z31)</f>
        <v>0</v>
      </c>
    </row>
    <row r="6" s="36" customFormat="1" ht="15.75" thickBot="1">
      <c r="F6" s="37"/>
    </row>
    <row r="7" spans="1:32" s="38" customFormat="1" ht="126.75" customHeight="1" thickBot="1" thickTop="1">
      <c r="A7" s="723" t="s">
        <v>240</v>
      </c>
      <c r="B7" s="723" t="s">
        <v>238</v>
      </c>
      <c r="C7" s="723" t="s">
        <v>123</v>
      </c>
      <c r="D7" s="754" t="s">
        <v>187</v>
      </c>
      <c r="E7" s="755"/>
      <c r="F7" s="723" t="s">
        <v>96</v>
      </c>
      <c r="G7" s="760" t="s">
        <v>241</v>
      </c>
      <c r="H7" s="723" t="s">
        <v>242</v>
      </c>
      <c r="I7" s="723" t="s">
        <v>124</v>
      </c>
      <c r="J7" s="723" t="s">
        <v>239</v>
      </c>
      <c r="K7" s="745" t="s">
        <v>246</v>
      </c>
      <c r="L7" s="746"/>
      <c r="M7" s="723" t="s">
        <v>299</v>
      </c>
      <c r="N7" s="769" t="s">
        <v>98</v>
      </c>
      <c r="O7" s="769"/>
      <c r="P7" s="769"/>
      <c r="Q7" s="769"/>
      <c r="R7" s="769"/>
      <c r="S7" s="769"/>
      <c r="T7" s="769"/>
      <c r="U7" s="769"/>
      <c r="V7" s="769"/>
      <c r="W7" s="760" t="s">
        <v>300</v>
      </c>
      <c r="X7" s="741" t="s">
        <v>301</v>
      </c>
      <c r="Y7" s="742"/>
      <c r="Z7" s="741" t="s">
        <v>302</v>
      </c>
      <c r="AA7" s="742"/>
      <c r="AB7" s="723" t="s">
        <v>252</v>
      </c>
      <c r="AC7" s="723" t="s">
        <v>99</v>
      </c>
      <c r="AD7" s="727" t="s">
        <v>250</v>
      </c>
      <c r="AE7" s="728"/>
      <c r="AF7" s="729"/>
    </row>
    <row r="8" spans="1:32" s="38" customFormat="1" ht="17.25" customHeight="1" thickBot="1" thickTop="1">
      <c r="A8" s="724"/>
      <c r="B8" s="751"/>
      <c r="C8" s="724"/>
      <c r="D8" s="756"/>
      <c r="E8" s="757"/>
      <c r="F8" s="724"/>
      <c r="G8" s="767"/>
      <c r="H8" s="724"/>
      <c r="I8" s="724"/>
      <c r="J8" s="724"/>
      <c r="K8" s="747"/>
      <c r="L8" s="748"/>
      <c r="M8" s="724"/>
      <c r="N8" s="739" t="s">
        <v>52</v>
      </c>
      <c r="O8" s="739"/>
      <c r="P8" s="739"/>
      <c r="Q8" s="739" t="s">
        <v>53</v>
      </c>
      <c r="R8" s="739"/>
      <c r="S8" s="739"/>
      <c r="T8" s="739" t="s">
        <v>54</v>
      </c>
      <c r="U8" s="739"/>
      <c r="V8" s="739"/>
      <c r="W8" s="761"/>
      <c r="X8" s="763"/>
      <c r="Y8" s="764"/>
      <c r="Z8" s="743"/>
      <c r="AA8" s="744"/>
      <c r="AB8" s="724"/>
      <c r="AC8" s="724"/>
      <c r="AD8" s="730" t="s">
        <v>100</v>
      </c>
      <c r="AE8" s="733" t="s">
        <v>251</v>
      </c>
      <c r="AF8" s="736" t="s">
        <v>101</v>
      </c>
    </row>
    <row r="9" spans="1:32" s="38" customFormat="1" ht="29.25" customHeight="1" thickBot="1">
      <c r="A9" s="725"/>
      <c r="B9" s="752"/>
      <c r="C9" s="725"/>
      <c r="D9" s="758"/>
      <c r="E9" s="759"/>
      <c r="F9" s="725"/>
      <c r="G9" s="767"/>
      <c r="H9" s="725"/>
      <c r="I9" s="725"/>
      <c r="J9" s="725"/>
      <c r="K9" s="749"/>
      <c r="L9" s="750"/>
      <c r="M9" s="725"/>
      <c r="N9" s="721" t="s">
        <v>131</v>
      </c>
      <c r="O9" s="722"/>
      <c r="P9" s="719" t="s">
        <v>126</v>
      </c>
      <c r="Q9" s="721" t="s">
        <v>131</v>
      </c>
      <c r="R9" s="722"/>
      <c r="S9" s="719" t="s">
        <v>126</v>
      </c>
      <c r="T9" s="721" t="s">
        <v>131</v>
      </c>
      <c r="U9" s="722"/>
      <c r="V9" s="719" t="s">
        <v>126</v>
      </c>
      <c r="W9" s="761"/>
      <c r="X9" s="719" t="s">
        <v>126</v>
      </c>
      <c r="Y9" s="740" t="s">
        <v>247</v>
      </c>
      <c r="Z9" s="719" t="s">
        <v>126</v>
      </c>
      <c r="AA9" s="740" t="s">
        <v>248</v>
      </c>
      <c r="AB9" s="725"/>
      <c r="AC9" s="725"/>
      <c r="AD9" s="731"/>
      <c r="AE9" s="734"/>
      <c r="AF9" s="737"/>
    </row>
    <row r="10" spans="1:32" s="38" customFormat="1" ht="178.5" customHeight="1" thickBot="1">
      <c r="A10" s="726"/>
      <c r="B10" s="753"/>
      <c r="C10" s="726"/>
      <c r="D10" s="96" t="s">
        <v>185</v>
      </c>
      <c r="E10" s="96" t="s">
        <v>186</v>
      </c>
      <c r="F10" s="726"/>
      <c r="G10" s="768"/>
      <c r="H10" s="726"/>
      <c r="I10" s="726"/>
      <c r="J10" s="726"/>
      <c r="K10" s="43" t="s">
        <v>49</v>
      </c>
      <c r="L10" s="44" t="s">
        <v>50</v>
      </c>
      <c r="M10" s="726"/>
      <c r="N10" s="45" t="s">
        <v>125</v>
      </c>
      <c r="O10" s="48" t="s">
        <v>127</v>
      </c>
      <c r="P10" s="720"/>
      <c r="Q10" s="45" t="s">
        <v>125</v>
      </c>
      <c r="R10" s="48" t="s">
        <v>127</v>
      </c>
      <c r="S10" s="720"/>
      <c r="T10" s="45" t="s">
        <v>125</v>
      </c>
      <c r="U10" s="48" t="s">
        <v>127</v>
      </c>
      <c r="V10" s="720"/>
      <c r="W10" s="762"/>
      <c r="X10" s="720"/>
      <c r="Y10" s="720"/>
      <c r="Z10" s="720"/>
      <c r="AA10" s="720"/>
      <c r="AB10" s="726"/>
      <c r="AC10" s="726"/>
      <c r="AD10" s="732"/>
      <c r="AE10" s="735"/>
      <c r="AF10" s="738"/>
    </row>
    <row r="11" spans="1:32" s="38" customFormat="1" ht="18" customHeight="1" thickBot="1">
      <c r="A11" s="41" t="s">
        <v>84</v>
      </c>
      <c r="B11" s="42" t="s">
        <v>85</v>
      </c>
      <c r="C11" s="42" t="s">
        <v>86</v>
      </c>
      <c r="D11" s="42" t="s">
        <v>87</v>
      </c>
      <c r="E11" s="42" t="s">
        <v>102</v>
      </c>
      <c r="F11" s="42" t="s">
        <v>103</v>
      </c>
      <c r="G11" s="42" t="s">
        <v>104</v>
      </c>
      <c r="H11" s="42" t="s">
        <v>105</v>
      </c>
      <c r="I11" s="42" t="s">
        <v>106</v>
      </c>
      <c r="J11" s="42" t="s">
        <v>107</v>
      </c>
      <c r="K11" s="42" t="s">
        <v>108</v>
      </c>
      <c r="L11" s="42" t="s">
        <v>109</v>
      </c>
      <c r="M11" s="42" t="s">
        <v>110</v>
      </c>
      <c r="N11" s="42" t="s">
        <v>111</v>
      </c>
      <c r="O11" s="42" t="s">
        <v>112</v>
      </c>
      <c r="P11" s="42" t="s">
        <v>113</v>
      </c>
      <c r="Q11" s="42" t="s">
        <v>114</v>
      </c>
      <c r="R11" s="42" t="s">
        <v>115</v>
      </c>
      <c r="S11" s="42" t="s">
        <v>116</v>
      </c>
      <c r="T11" s="42" t="s">
        <v>117</v>
      </c>
      <c r="U11" s="42" t="s">
        <v>118</v>
      </c>
      <c r="V11" s="42" t="s">
        <v>119</v>
      </c>
      <c r="W11" s="42" t="s">
        <v>120</v>
      </c>
      <c r="X11" s="42" t="s">
        <v>121</v>
      </c>
      <c r="Y11" s="42" t="s">
        <v>122</v>
      </c>
      <c r="Z11" s="42" t="s">
        <v>128</v>
      </c>
      <c r="AA11" s="42" t="s">
        <v>129</v>
      </c>
      <c r="AB11" s="42" t="s">
        <v>130</v>
      </c>
      <c r="AC11" s="42" t="s">
        <v>135</v>
      </c>
      <c r="AD11" s="42" t="s">
        <v>136</v>
      </c>
      <c r="AE11" s="42" t="s">
        <v>138</v>
      </c>
      <c r="AF11" s="141" t="s">
        <v>139</v>
      </c>
    </row>
    <row r="12" spans="1:32" s="39" customFormat="1" ht="69.75" customHeight="1" thickBot="1" thickTop="1">
      <c r="A12" s="321" t="s">
        <v>1208</v>
      </c>
      <c r="B12" s="340"/>
      <c r="C12" s="161" t="s">
        <v>1209</v>
      </c>
      <c r="D12" s="340"/>
      <c r="E12" s="340"/>
      <c r="F12" s="162"/>
      <c r="G12" s="161" t="s">
        <v>526</v>
      </c>
      <c r="H12" s="161" t="s">
        <v>1210</v>
      </c>
      <c r="I12" s="161" t="s">
        <v>1211</v>
      </c>
      <c r="J12" s="323" t="s">
        <v>1209</v>
      </c>
      <c r="K12" s="161">
        <v>2013</v>
      </c>
      <c r="L12" s="161">
        <v>2014</v>
      </c>
      <c r="M12" s="161" t="s">
        <v>39</v>
      </c>
      <c r="N12" s="351"/>
      <c r="O12" s="352"/>
      <c r="P12" s="353"/>
      <c r="Q12" s="351"/>
      <c r="R12" s="352"/>
      <c r="S12" s="353"/>
      <c r="T12" s="351"/>
      <c r="U12" s="352"/>
      <c r="V12" s="166">
        <v>3510</v>
      </c>
      <c r="W12" s="328">
        <v>3505</v>
      </c>
      <c r="X12" s="166"/>
      <c r="Y12" s="333"/>
      <c r="Z12" s="166"/>
      <c r="AA12" s="333"/>
      <c r="AB12" s="167"/>
      <c r="AC12" s="170"/>
      <c r="AD12" s="371"/>
      <c r="AE12" s="372">
        <v>2</v>
      </c>
      <c r="AF12" s="168">
        <v>1</v>
      </c>
    </row>
    <row r="13" spans="1:32" s="39" customFormat="1" ht="69.75" customHeight="1" thickBot="1" thickTop="1">
      <c r="A13" s="577" t="s">
        <v>952</v>
      </c>
      <c r="B13" s="340"/>
      <c r="C13" s="167" t="s">
        <v>953</v>
      </c>
      <c r="D13" s="340"/>
      <c r="E13" s="340"/>
      <c r="F13" s="171"/>
      <c r="G13" s="167" t="s">
        <v>243</v>
      </c>
      <c r="H13" s="167" t="s">
        <v>954</v>
      </c>
      <c r="I13" s="167" t="s">
        <v>955</v>
      </c>
      <c r="J13" s="161"/>
      <c r="K13" s="167">
        <v>2013</v>
      </c>
      <c r="L13" s="167">
        <v>2013</v>
      </c>
      <c r="M13" s="167" t="s">
        <v>956</v>
      </c>
      <c r="N13" s="351"/>
      <c r="O13" s="352"/>
      <c r="P13" s="353"/>
      <c r="Q13" s="351"/>
      <c r="R13" s="352"/>
      <c r="S13" s="353"/>
      <c r="T13" s="351"/>
      <c r="U13" s="352"/>
      <c r="V13" s="382" t="s">
        <v>957</v>
      </c>
      <c r="W13" s="632">
        <v>3500</v>
      </c>
      <c r="X13" s="166"/>
      <c r="Y13" s="333"/>
      <c r="Z13" s="166"/>
      <c r="AA13" s="333"/>
      <c r="AB13" s="167" t="s">
        <v>572</v>
      </c>
      <c r="AC13" s="170" t="s">
        <v>426</v>
      </c>
      <c r="AD13" s="371">
        <v>4</v>
      </c>
      <c r="AE13" s="176"/>
      <c r="AF13" s="177"/>
    </row>
    <row r="14" spans="1:32" s="2" customFormat="1" ht="66" thickBot="1" thickTop="1">
      <c r="A14" s="169" t="s">
        <v>950</v>
      </c>
      <c r="B14" s="340"/>
      <c r="C14" s="161" t="s">
        <v>1235</v>
      </c>
      <c r="D14" s="340"/>
      <c r="E14" s="340"/>
      <c r="F14" s="171"/>
      <c r="G14" s="167" t="s">
        <v>243</v>
      </c>
      <c r="H14" s="410" t="s">
        <v>440</v>
      </c>
      <c r="I14" s="410" t="s">
        <v>379</v>
      </c>
      <c r="J14" s="170"/>
      <c r="K14" s="167">
        <v>2013</v>
      </c>
      <c r="L14" s="167">
        <v>2014</v>
      </c>
      <c r="M14" s="167" t="s">
        <v>39</v>
      </c>
      <c r="N14" s="351"/>
      <c r="O14" s="352"/>
      <c r="P14" s="353">
        <v>4750</v>
      </c>
      <c r="Q14" s="351"/>
      <c r="R14" s="352"/>
      <c r="S14" s="353">
        <v>4750</v>
      </c>
      <c r="T14" s="351"/>
      <c r="U14" s="352"/>
      <c r="V14" s="382">
        <v>4750</v>
      </c>
      <c r="W14" s="382">
        <v>4750</v>
      </c>
      <c r="X14" s="174"/>
      <c r="Y14" s="337"/>
      <c r="Z14" s="174"/>
      <c r="AA14" s="337"/>
      <c r="AB14" s="335"/>
      <c r="AC14" s="449" t="s">
        <v>364</v>
      </c>
      <c r="AD14" s="175"/>
      <c r="AE14" s="176"/>
      <c r="AF14" s="177"/>
    </row>
    <row r="15" spans="1:32" s="2" customFormat="1" ht="17.25" thickBot="1" thickTop="1">
      <c r="A15" s="169"/>
      <c r="B15" s="342"/>
      <c r="C15" s="161"/>
      <c r="D15" s="266"/>
      <c r="E15" s="266"/>
      <c r="F15" s="171"/>
      <c r="G15" s="161"/>
      <c r="H15" s="161"/>
      <c r="I15" s="161"/>
      <c r="J15" s="170"/>
      <c r="K15" s="161"/>
      <c r="L15" s="161"/>
      <c r="M15" s="161"/>
      <c r="N15" s="357"/>
      <c r="O15" s="358"/>
      <c r="P15" s="359"/>
      <c r="Q15" s="357"/>
      <c r="R15" s="358"/>
      <c r="S15" s="359"/>
      <c r="T15" s="357"/>
      <c r="U15" s="358"/>
      <c r="V15" s="166"/>
      <c r="W15" s="174"/>
      <c r="X15" s="174"/>
      <c r="Y15" s="337"/>
      <c r="Z15" s="174"/>
      <c r="AA15" s="337"/>
      <c r="AB15" s="335"/>
      <c r="AC15" s="170"/>
      <c r="AD15" s="175"/>
      <c r="AE15" s="176"/>
      <c r="AF15" s="177"/>
    </row>
    <row r="16" spans="1:32" s="2" customFormat="1" ht="3.75" customHeight="1" thickTop="1">
      <c r="A16" s="169"/>
      <c r="B16" s="342"/>
      <c r="C16" s="161"/>
      <c r="D16" s="266"/>
      <c r="E16" s="266"/>
      <c r="F16" s="171"/>
      <c r="G16" s="161"/>
      <c r="H16" s="161"/>
      <c r="I16" s="161"/>
      <c r="J16" s="170"/>
      <c r="K16" s="161"/>
      <c r="L16" s="161"/>
      <c r="M16" s="161"/>
      <c r="N16" s="357"/>
      <c r="O16" s="358"/>
      <c r="P16" s="359"/>
      <c r="Q16" s="357"/>
      <c r="R16" s="358"/>
      <c r="S16" s="359"/>
      <c r="T16" s="357"/>
      <c r="U16" s="358"/>
      <c r="V16" s="166"/>
      <c r="W16" s="174"/>
      <c r="X16" s="174"/>
      <c r="Y16" s="337"/>
      <c r="Z16" s="174"/>
      <c r="AA16" s="337"/>
      <c r="AB16" s="335"/>
      <c r="AC16" s="170"/>
      <c r="AD16" s="175"/>
      <c r="AE16" s="176"/>
      <c r="AF16" s="177"/>
    </row>
    <row r="17" spans="1:32" s="2" customFormat="1" ht="16.5" hidden="1" thickTop="1">
      <c r="A17" s="169"/>
      <c r="B17" s="342"/>
      <c r="C17" s="161"/>
      <c r="D17" s="266"/>
      <c r="E17" s="266"/>
      <c r="F17" s="171"/>
      <c r="G17" s="161"/>
      <c r="H17" s="161"/>
      <c r="I17" s="161"/>
      <c r="J17" s="170"/>
      <c r="K17" s="161"/>
      <c r="L17" s="161"/>
      <c r="M17" s="161"/>
      <c r="N17" s="357"/>
      <c r="O17" s="358"/>
      <c r="P17" s="359"/>
      <c r="Q17" s="357"/>
      <c r="R17" s="358"/>
      <c r="S17" s="359"/>
      <c r="T17" s="357"/>
      <c r="U17" s="358"/>
      <c r="V17" s="166"/>
      <c r="W17" s="174"/>
      <c r="X17" s="174"/>
      <c r="Y17" s="337"/>
      <c r="Z17" s="174"/>
      <c r="AA17" s="337"/>
      <c r="AB17" s="335"/>
      <c r="AC17" s="170"/>
      <c r="AD17" s="175"/>
      <c r="AE17" s="176"/>
      <c r="AF17" s="177"/>
    </row>
    <row r="18" spans="1:32" s="2" customFormat="1" ht="16.5" hidden="1" thickTop="1">
      <c r="A18" s="169"/>
      <c r="B18" s="342"/>
      <c r="C18" s="161"/>
      <c r="D18" s="266"/>
      <c r="E18" s="266"/>
      <c r="F18" s="171"/>
      <c r="G18" s="161"/>
      <c r="H18" s="161"/>
      <c r="I18" s="161"/>
      <c r="J18" s="170"/>
      <c r="K18" s="161"/>
      <c r="L18" s="161"/>
      <c r="M18" s="161"/>
      <c r="N18" s="357"/>
      <c r="O18" s="358"/>
      <c r="P18" s="359"/>
      <c r="Q18" s="357"/>
      <c r="R18" s="358"/>
      <c r="S18" s="359"/>
      <c r="T18" s="357"/>
      <c r="U18" s="358"/>
      <c r="V18" s="166"/>
      <c r="W18" s="174"/>
      <c r="X18" s="174"/>
      <c r="Y18" s="337"/>
      <c r="Z18" s="174"/>
      <c r="AA18" s="337"/>
      <c r="AB18" s="335"/>
      <c r="AC18" s="170"/>
      <c r="AD18" s="175"/>
      <c r="AE18" s="176"/>
      <c r="AF18" s="177"/>
    </row>
    <row r="19" spans="1:32" s="2" customFormat="1" ht="16.5" hidden="1" thickTop="1">
      <c r="A19" s="169"/>
      <c r="B19" s="342"/>
      <c r="C19" s="161"/>
      <c r="D19" s="266"/>
      <c r="E19" s="266"/>
      <c r="F19" s="171"/>
      <c r="G19" s="161"/>
      <c r="H19" s="161"/>
      <c r="I19" s="161"/>
      <c r="J19" s="170"/>
      <c r="K19" s="161"/>
      <c r="L19" s="161"/>
      <c r="M19" s="161"/>
      <c r="N19" s="357"/>
      <c r="O19" s="358"/>
      <c r="P19" s="359"/>
      <c r="Q19" s="357"/>
      <c r="R19" s="358"/>
      <c r="S19" s="359"/>
      <c r="T19" s="357"/>
      <c r="U19" s="358"/>
      <c r="V19" s="166"/>
      <c r="W19" s="174"/>
      <c r="X19" s="174"/>
      <c r="Y19" s="337"/>
      <c r="Z19" s="174"/>
      <c r="AA19" s="337"/>
      <c r="AB19" s="335"/>
      <c r="AC19" s="170"/>
      <c r="AD19" s="175"/>
      <c r="AE19" s="176"/>
      <c r="AF19" s="177"/>
    </row>
    <row r="20" spans="1:32" s="2" customFormat="1" ht="16.5" hidden="1" thickTop="1">
      <c r="A20" s="169"/>
      <c r="B20" s="342"/>
      <c r="C20" s="161"/>
      <c r="D20" s="266"/>
      <c r="E20" s="266"/>
      <c r="F20" s="171"/>
      <c r="G20" s="161"/>
      <c r="H20" s="161"/>
      <c r="I20" s="161"/>
      <c r="J20" s="170"/>
      <c r="K20" s="161"/>
      <c r="L20" s="161"/>
      <c r="M20" s="161"/>
      <c r="N20" s="357"/>
      <c r="O20" s="358"/>
      <c r="P20" s="359"/>
      <c r="Q20" s="357"/>
      <c r="R20" s="358"/>
      <c r="S20" s="359"/>
      <c r="T20" s="357"/>
      <c r="U20" s="358"/>
      <c r="V20" s="166"/>
      <c r="W20" s="174"/>
      <c r="X20" s="174"/>
      <c r="Y20" s="337"/>
      <c r="Z20" s="174"/>
      <c r="AA20" s="337"/>
      <c r="AB20" s="335"/>
      <c r="AC20" s="170"/>
      <c r="AD20" s="175"/>
      <c r="AE20" s="176"/>
      <c r="AF20" s="177"/>
    </row>
    <row r="21" spans="1:32" s="2" customFormat="1" ht="16.5" hidden="1" thickTop="1">
      <c r="A21" s="169"/>
      <c r="B21" s="342"/>
      <c r="C21" s="161"/>
      <c r="D21" s="266"/>
      <c r="E21" s="266"/>
      <c r="F21" s="171"/>
      <c r="G21" s="161"/>
      <c r="H21" s="161"/>
      <c r="I21" s="161"/>
      <c r="J21" s="170"/>
      <c r="K21" s="161"/>
      <c r="L21" s="161"/>
      <c r="M21" s="161"/>
      <c r="N21" s="357"/>
      <c r="O21" s="358"/>
      <c r="P21" s="359"/>
      <c r="Q21" s="357"/>
      <c r="R21" s="358"/>
      <c r="S21" s="359"/>
      <c r="T21" s="357"/>
      <c r="U21" s="358"/>
      <c r="V21" s="166"/>
      <c r="W21" s="174"/>
      <c r="X21" s="174"/>
      <c r="Y21" s="337"/>
      <c r="Z21" s="174"/>
      <c r="AA21" s="337"/>
      <c r="AB21" s="335"/>
      <c r="AC21" s="170"/>
      <c r="AD21" s="175"/>
      <c r="AE21" s="176"/>
      <c r="AF21" s="177"/>
    </row>
    <row r="22" spans="1:32" s="2" customFormat="1" ht="16.5" hidden="1" thickTop="1">
      <c r="A22" s="169"/>
      <c r="B22" s="342"/>
      <c r="C22" s="161"/>
      <c r="D22" s="266"/>
      <c r="E22" s="266"/>
      <c r="F22" s="171"/>
      <c r="G22" s="161"/>
      <c r="H22" s="161"/>
      <c r="I22" s="161"/>
      <c r="J22" s="170"/>
      <c r="K22" s="161"/>
      <c r="L22" s="161"/>
      <c r="M22" s="161"/>
      <c r="N22" s="357"/>
      <c r="O22" s="358"/>
      <c r="P22" s="359"/>
      <c r="Q22" s="357"/>
      <c r="R22" s="358"/>
      <c r="S22" s="359"/>
      <c r="T22" s="357"/>
      <c r="U22" s="358"/>
      <c r="V22" s="166"/>
      <c r="W22" s="174"/>
      <c r="X22" s="174"/>
      <c r="Y22" s="337"/>
      <c r="Z22" s="174"/>
      <c r="AA22" s="337"/>
      <c r="AB22" s="335"/>
      <c r="AC22" s="170"/>
      <c r="AD22" s="175"/>
      <c r="AE22" s="176"/>
      <c r="AF22" s="177"/>
    </row>
    <row r="23" spans="1:32" s="2" customFormat="1" ht="16.5" hidden="1" thickTop="1">
      <c r="A23" s="169"/>
      <c r="B23" s="342"/>
      <c r="C23" s="161"/>
      <c r="D23" s="266"/>
      <c r="E23" s="266"/>
      <c r="F23" s="171"/>
      <c r="G23" s="161"/>
      <c r="H23" s="161"/>
      <c r="I23" s="161"/>
      <c r="J23" s="170"/>
      <c r="K23" s="161"/>
      <c r="L23" s="161"/>
      <c r="M23" s="161"/>
      <c r="N23" s="357"/>
      <c r="O23" s="358"/>
      <c r="P23" s="359"/>
      <c r="Q23" s="357"/>
      <c r="R23" s="358"/>
      <c r="S23" s="359"/>
      <c r="T23" s="357"/>
      <c r="U23" s="358"/>
      <c r="V23" s="166"/>
      <c r="W23" s="174"/>
      <c r="X23" s="174"/>
      <c r="Y23" s="337"/>
      <c r="Z23" s="174"/>
      <c r="AA23" s="337"/>
      <c r="AB23" s="335"/>
      <c r="AC23" s="170"/>
      <c r="AD23" s="175"/>
      <c r="AE23" s="176"/>
      <c r="AF23" s="177"/>
    </row>
    <row r="24" spans="1:32" s="2" customFormat="1" ht="16.5" hidden="1" thickTop="1">
      <c r="A24" s="169"/>
      <c r="B24" s="342"/>
      <c r="C24" s="161"/>
      <c r="D24" s="266"/>
      <c r="E24" s="266"/>
      <c r="F24" s="171"/>
      <c r="G24" s="161"/>
      <c r="H24" s="161"/>
      <c r="I24" s="161"/>
      <c r="J24" s="170"/>
      <c r="K24" s="161"/>
      <c r="L24" s="161"/>
      <c r="M24" s="161"/>
      <c r="N24" s="357"/>
      <c r="O24" s="358"/>
      <c r="P24" s="359"/>
      <c r="Q24" s="357"/>
      <c r="R24" s="358"/>
      <c r="S24" s="359"/>
      <c r="T24" s="357"/>
      <c r="U24" s="358"/>
      <c r="V24" s="166"/>
      <c r="W24" s="174"/>
      <c r="X24" s="174"/>
      <c r="Y24" s="337"/>
      <c r="Z24" s="174"/>
      <c r="AA24" s="337"/>
      <c r="AB24" s="335"/>
      <c r="AC24" s="170"/>
      <c r="AD24" s="175"/>
      <c r="AE24" s="176"/>
      <c r="AF24" s="177"/>
    </row>
    <row r="25" spans="1:32" s="2" customFormat="1" ht="16.5" hidden="1" thickTop="1">
      <c r="A25" s="169"/>
      <c r="B25" s="342"/>
      <c r="C25" s="161"/>
      <c r="D25" s="266"/>
      <c r="E25" s="266"/>
      <c r="F25" s="171"/>
      <c r="G25" s="161"/>
      <c r="H25" s="161"/>
      <c r="I25" s="161"/>
      <c r="J25" s="170"/>
      <c r="K25" s="161"/>
      <c r="L25" s="161"/>
      <c r="M25" s="161"/>
      <c r="N25" s="357"/>
      <c r="O25" s="358"/>
      <c r="P25" s="359"/>
      <c r="Q25" s="357"/>
      <c r="R25" s="358"/>
      <c r="S25" s="359"/>
      <c r="T25" s="357"/>
      <c r="U25" s="358"/>
      <c r="V25" s="166"/>
      <c r="W25" s="174"/>
      <c r="X25" s="174"/>
      <c r="Y25" s="337"/>
      <c r="Z25" s="174"/>
      <c r="AA25" s="337"/>
      <c r="AB25" s="335"/>
      <c r="AC25" s="170"/>
      <c r="AD25" s="175"/>
      <c r="AE25" s="176"/>
      <c r="AF25" s="177"/>
    </row>
    <row r="26" spans="1:32" s="2" customFormat="1" ht="16.5" hidden="1" thickTop="1">
      <c r="A26" s="169"/>
      <c r="B26" s="342"/>
      <c r="C26" s="161"/>
      <c r="D26" s="266"/>
      <c r="E26" s="266"/>
      <c r="F26" s="171"/>
      <c r="G26" s="161"/>
      <c r="H26" s="161"/>
      <c r="I26" s="161"/>
      <c r="J26" s="170"/>
      <c r="K26" s="161"/>
      <c r="L26" s="161"/>
      <c r="M26" s="161"/>
      <c r="N26" s="357"/>
      <c r="O26" s="358"/>
      <c r="P26" s="359"/>
      <c r="Q26" s="357"/>
      <c r="R26" s="358"/>
      <c r="S26" s="359"/>
      <c r="T26" s="357"/>
      <c r="U26" s="358"/>
      <c r="V26" s="166"/>
      <c r="W26" s="174"/>
      <c r="X26" s="174"/>
      <c r="Y26" s="337"/>
      <c r="Z26" s="174"/>
      <c r="AA26" s="337"/>
      <c r="AB26" s="335"/>
      <c r="AC26" s="170"/>
      <c r="AD26" s="175"/>
      <c r="AE26" s="176"/>
      <c r="AF26" s="177"/>
    </row>
    <row r="27" spans="1:32" s="2" customFormat="1" ht="16.5" hidden="1" thickTop="1">
      <c r="A27" s="169"/>
      <c r="B27" s="342"/>
      <c r="C27" s="161"/>
      <c r="D27" s="266"/>
      <c r="E27" s="266"/>
      <c r="F27" s="171"/>
      <c r="G27" s="161"/>
      <c r="H27" s="161"/>
      <c r="I27" s="161"/>
      <c r="J27" s="170"/>
      <c r="K27" s="161"/>
      <c r="L27" s="161"/>
      <c r="M27" s="161"/>
      <c r="N27" s="357"/>
      <c r="O27" s="358"/>
      <c r="P27" s="359"/>
      <c r="Q27" s="357"/>
      <c r="R27" s="358"/>
      <c r="S27" s="359"/>
      <c r="T27" s="357"/>
      <c r="U27" s="358"/>
      <c r="V27" s="166"/>
      <c r="W27" s="174"/>
      <c r="X27" s="174"/>
      <c r="Y27" s="337"/>
      <c r="Z27" s="174"/>
      <c r="AA27" s="337"/>
      <c r="AB27" s="335"/>
      <c r="AC27" s="170"/>
      <c r="AD27" s="175"/>
      <c r="AE27" s="176"/>
      <c r="AF27" s="177"/>
    </row>
    <row r="28" spans="1:32" s="2" customFormat="1" ht="16.5" hidden="1" thickTop="1">
      <c r="A28" s="169"/>
      <c r="B28" s="342"/>
      <c r="C28" s="161"/>
      <c r="D28" s="266"/>
      <c r="E28" s="266"/>
      <c r="F28" s="171"/>
      <c r="G28" s="161"/>
      <c r="H28" s="161"/>
      <c r="I28" s="161"/>
      <c r="J28" s="170"/>
      <c r="K28" s="161"/>
      <c r="L28" s="161"/>
      <c r="M28" s="161"/>
      <c r="N28" s="357"/>
      <c r="O28" s="358"/>
      <c r="P28" s="359"/>
      <c r="Q28" s="357"/>
      <c r="R28" s="358"/>
      <c r="S28" s="359"/>
      <c r="T28" s="357"/>
      <c r="U28" s="358"/>
      <c r="V28" s="166"/>
      <c r="W28" s="174"/>
      <c r="X28" s="174"/>
      <c r="Y28" s="337"/>
      <c r="Z28" s="174"/>
      <c r="AA28" s="337"/>
      <c r="AB28" s="335"/>
      <c r="AC28" s="170"/>
      <c r="AD28" s="175"/>
      <c r="AE28" s="176"/>
      <c r="AF28" s="177"/>
    </row>
    <row r="29" spans="1:32" s="2" customFormat="1" ht="16.5" hidden="1" thickTop="1">
      <c r="A29" s="169"/>
      <c r="B29" s="342"/>
      <c r="C29" s="161"/>
      <c r="D29" s="266"/>
      <c r="E29" s="266"/>
      <c r="F29" s="171"/>
      <c r="G29" s="161"/>
      <c r="H29" s="161"/>
      <c r="I29" s="161"/>
      <c r="J29" s="170"/>
      <c r="K29" s="161"/>
      <c r="L29" s="161"/>
      <c r="M29" s="161"/>
      <c r="N29" s="357"/>
      <c r="O29" s="358"/>
      <c r="P29" s="359"/>
      <c r="Q29" s="357"/>
      <c r="R29" s="358"/>
      <c r="S29" s="359"/>
      <c r="T29" s="357"/>
      <c r="U29" s="358"/>
      <c r="V29" s="166"/>
      <c r="W29" s="174"/>
      <c r="X29" s="174"/>
      <c r="Y29" s="337"/>
      <c r="Z29" s="174"/>
      <c r="AA29" s="337"/>
      <c r="AB29" s="335"/>
      <c r="AC29" s="170"/>
      <c r="AD29" s="175"/>
      <c r="AE29" s="176"/>
      <c r="AF29" s="177"/>
    </row>
    <row r="30" spans="1:32" s="2" customFormat="1" ht="16.5" hidden="1" thickTop="1">
      <c r="A30" s="169"/>
      <c r="B30" s="342"/>
      <c r="C30" s="161"/>
      <c r="D30" s="266"/>
      <c r="E30" s="266"/>
      <c r="F30" s="171"/>
      <c r="G30" s="161"/>
      <c r="H30" s="161"/>
      <c r="I30" s="161"/>
      <c r="J30" s="170"/>
      <c r="K30" s="161"/>
      <c r="L30" s="161"/>
      <c r="M30" s="161"/>
      <c r="N30" s="357"/>
      <c r="O30" s="358"/>
      <c r="P30" s="359"/>
      <c r="Q30" s="357"/>
      <c r="R30" s="358"/>
      <c r="S30" s="359"/>
      <c r="T30" s="357"/>
      <c r="U30" s="358"/>
      <c r="V30" s="166"/>
      <c r="W30" s="174"/>
      <c r="X30" s="174"/>
      <c r="Y30" s="337"/>
      <c r="Z30" s="174"/>
      <c r="AA30" s="337"/>
      <c r="AB30" s="335"/>
      <c r="AC30" s="170"/>
      <c r="AD30" s="175"/>
      <c r="AE30" s="176"/>
      <c r="AF30" s="177"/>
    </row>
    <row r="31" spans="1:32" s="2" customFormat="1" ht="16.5" hidden="1" thickTop="1">
      <c r="A31" s="169"/>
      <c r="B31" s="342"/>
      <c r="C31" s="161"/>
      <c r="D31" s="266"/>
      <c r="E31" s="266"/>
      <c r="F31" s="171"/>
      <c r="G31" s="161"/>
      <c r="H31" s="161"/>
      <c r="I31" s="161"/>
      <c r="J31" s="170"/>
      <c r="K31" s="161"/>
      <c r="L31" s="161"/>
      <c r="M31" s="161"/>
      <c r="N31" s="357"/>
      <c r="O31" s="358"/>
      <c r="P31" s="359"/>
      <c r="Q31" s="357"/>
      <c r="R31" s="358"/>
      <c r="S31" s="359"/>
      <c r="T31" s="357"/>
      <c r="U31" s="358"/>
      <c r="V31" s="166"/>
      <c r="W31" s="174"/>
      <c r="X31" s="174"/>
      <c r="Y31" s="337"/>
      <c r="Z31" s="174"/>
      <c r="AA31" s="337"/>
      <c r="AB31" s="335"/>
      <c r="AC31" s="170"/>
      <c r="AD31" s="175"/>
      <c r="AE31" s="176"/>
      <c r="AF31" s="177"/>
    </row>
    <row r="32" spans="1:32" s="39" customFormat="1" ht="15.75" customHeight="1" hidden="1">
      <c r="A32" s="714" t="s">
        <v>182</v>
      </c>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row>
    <row r="33" spans="2:5" s="112" customFormat="1" ht="15.75">
      <c r="B33" s="39"/>
      <c r="D33" s="2"/>
      <c r="E33" s="2"/>
    </row>
  </sheetData>
  <sheetProtection insertRows="0" deleteRows="0"/>
  <mergeCells count="43">
    <mergeCell ref="A1:E1"/>
    <mergeCell ref="D7:E9"/>
    <mergeCell ref="F1:W1"/>
    <mergeCell ref="F7:F10"/>
    <mergeCell ref="G7:G10"/>
    <mergeCell ref="H7:H10"/>
    <mergeCell ref="I7:I10"/>
    <mergeCell ref="J7:J10"/>
    <mergeCell ref="K7:L9"/>
    <mergeCell ref="A3:W3"/>
    <mergeCell ref="A7:A10"/>
    <mergeCell ref="B7:B10"/>
    <mergeCell ref="M7:M10"/>
    <mergeCell ref="P9:P10"/>
    <mergeCell ref="T8:V8"/>
    <mergeCell ref="N7:V7"/>
    <mergeCell ref="S9:S10"/>
    <mergeCell ref="C7:C10"/>
    <mergeCell ref="G5:I5"/>
    <mergeCell ref="A32:AF32"/>
    <mergeCell ref="Z7:AA8"/>
    <mergeCell ref="AB7:AB10"/>
    <mergeCell ref="AC7:AC10"/>
    <mergeCell ref="AD7:AF7"/>
    <mergeCell ref="N8:P8"/>
    <mergeCell ref="Q8:S8"/>
    <mergeCell ref="V9:V10"/>
    <mergeCell ref="A5:E5"/>
    <mergeCell ref="AE8:AE10"/>
    <mergeCell ref="AF8:AF10"/>
    <mergeCell ref="Z9:Z10"/>
    <mergeCell ref="X9:X10"/>
    <mergeCell ref="Y9:Y10"/>
    <mergeCell ref="X7:Y8"/>
    <mergeCell ref="AA9:AA10"/>
    <mergeCell ref="P5:Q5"/>
    <mergeCell ref="S5:V5"/>
    <mergeCell ref="N9:O9"/>
    <mergeCell ref="Q9:R9"/>
    <mergeCell ref="T9:U9"/>
    <mergeCell ref="AD8:AD10"/>
    <mergeCell ref="W7:W10"/>
    <mergeCell ref="L5:O5"/>
  </mergeCells>
  <conditionalFormatting sqref="G5">
    <cfRule type="duplicateValues" priority="49" dxfId="672">
      <formula>AND(COUNTIF($G$5:$G$5,G5)&gt;1,NOT(ISBLANK(G5)))</formula>
    </cfRule>
  </conditionalFormatting>
  <conditionalFormatting sqref="L5 O5">
    <cfRule type="duplicateValues" priority="48" dxfId="672">
      <formula>AND(COUNTIF($L$5:$L$5,L5)+COUNTIF($O$5:$O$5,L5)&gt;1,NOT(ISBLANK(L5)))</formula>
    </cfRule>
  </conditionalFormatting>
  <conditionalFormatting sqref="S5">
    <cfRule type="duplicateValues" priority="47" dxfId="672">
      <formula>AND(COUNTIF($S$5:$S$5,S5)&gt;1,NOT(ISBLANK(S5)))</formula>
    </cfRule>
  </conditionalFormatting>
  <conditionalFormatting sqref="A12:A31">
    <cfRule type="expression" priority="61" dxfId="674" stopIfTrue="1">
      <formula>COUNTIF($A$12:$A$31,A12)&gt;1</formula>
    </cfRule>
  </conditionalFormatting>
  <conditionalFormatting sqref="A12">
    <cfRule type="expression" priority="31" dxfId="674" stopIfTrue="1">
      <formula>COUNTIF($A$12:$A$31,A12)&gt;1</formula>
    </cfRule>
  </conditionalFormatting>
  <conditionalFormatting sqref="A12">
    <cfRule type="expression" priority="30" dxfId="674" stopIfTrue="1">
      <formula>COUNTIF($A$12:$A$31,A12)&gt;1</formula>
    </cfRule>
  </conditionalFormatting>
  <conditionalFormatting sqref="G13">
    <cfRule type="expression" priority="21" dxfId="0">
      <formula>AND(COUNTBLANK($A13)=0,COUNTBLANK($G13)=1)</formula>
    </cfRule>
  </conditionalFormatting>
  <conditionalFormatting sqref="A12">
    <cfRule type="expression" priority="20" dxfId="674" stopIfTrue="1">
      <formula>COUNTIF($A$12:$A$33,A12)&gt;1</formula>
    </cfRule>
  </conditionalFormatting>
  <conditionalFormatting sqref="A12">
    <cfRule type="expression" priority="19" dxfId="674" stopIfTrue="1">
      <formula>COUNTIF($A$12:$A$31,A12)&gt;1</formula>
    </cfRule>
  </conditionalFormatting>
  <conditionalFormatting sqref="A13:A14">
    <cfRule type="expression" priority="18" dxfId="674" stopIfTrue="1">
      <formula>COUNTIF($A$12:$A$30,A13)&gt;1</formula>
    </cfRule>
  </conditionalFormatting>
  <conditionalFormatting sqref="A13">
    <cfRule type="expression" priority="17" dxfId="674" stopIfTrue="1">
      <formula>COUNTIF($A$12:$A$50,A13)&gt;1</formula>
    </cfRule>
  </conditionalFormatting>
  <conditionalFormatting sqref="A13">
    <cfRule type="expression" priority="16" dxfId="674" stopIfTrue="1">
      <formula>COUNTIF($A$12:$A$25,A13)&gt;1</formula>
    </cfRule>
  </conditionalFormatting>
  <conditionalFormatting sqref="G13">
    <cfRule type="expression" priority="15" dxfId="0">
      <formula>AND(COUNTBLANK($A13)=0,COUNTBLANK($G13)=1)</formula>
    </cfRule>
  </conditionalFormatting>
  <conditionalFormatting sqref="A14">
    <cfRule type="expression" priority="14" dxfId="674" stopIfTrue="1">
      <formula>COUNTIF($A$12:$A$50,A14)&gt;1</formula>
    </cfRule>
  </conditionalFormatting>
  <conditionalFormatting sqref="A14">
    <cfRule type="expression" priority="13" dxfId="674" stopIfTrue="1">
      <formula>COUNTIF($A$12:$A$25,A14)&gt;1</formula>
    </cfRule>
  </conditionalFormatting>
  <conditionalFormatting sqref="G14">
    <cfRule type="expression" priority="12" dxfId="0">
      <formula>AND(COUNTBLANK($A14)=0,COUNTBLANK($G14)=1)</formula>
    </cfRule>
  </conditionalFormatting>
  <conditionalFormatting sqref="A13">
    <cfRule type="expression" priority="11" dxfId="674" stopIfTrue="1">
      <formula>COUNTIF($A$12:$A$30,A13)&gt;1</formula>
    </cfRule>
  </conditionalFormatting>
  <conditionalFormatting sqref="A13">
    <cfRule type="expression" priority="10" dxfId="674" stopIfTrue="1">
      <formula>COUNTIF($A$12:$A$30,A13)&gt;1</formula>
    </cfRule>
  </conditionalFormatting>
  <conditionalFormatting sqref="A13">
    <cfRule type="expression" priority="9" dxfId="674" stopIfTrue="1">
      <formula>COUNTIF($A$12:$A$30,A13)&gt;1</formula>
    </cfRule>
  </conditionalFormatting>
  <conditionalFormatting sqref="C13">
    <cfRule type="expression" priority="8" dxfId="0">
      <formula>AND(COUNTBLANK($A13)=0,COUNTBLANK($C13)=1)</formula>
    </cfRule>
  </conditionalFormatting>
  <conditionalFormatting sqref="G13">
    <cfRule type="expression" priority="7" dxfId="0">
      <formula>AND(COUNTBLANK($A13)=0,COUNTBLANK($G13)=1)</formula>
    </cfRule>
  </conditionalFormatting>
  <conditionalFormatting sqref="H13">
    <cfRule type="expression" priority="6" dxfId="0">
      <formula>AND(COUNTBLANK($A13)=0,COUNTBLANK($H13)=1)</formula>
    </cfRule>
  </conditionalFormatting>
  <conditionalFormatting sqref="I13">
    <cfRule type="expression" priority="5" dxfId="0">
      <formula>AND(COUNTBLANK($A13)=0,COUNTBLANK($I13)=1)</formula>
    </cfRule>
  </conditionalFormatting>
  <conditionalFormatting sqref="K13">
    <cfRule type="expression" priority="4" dxfId="0">
      <formula>AND(COUNTBLANK($A13)=0,COUNTBLANK($K13)=1)</formula>
    </cfRule>
  </conditionalFormatting>
  <conditionalFormatting sqref="L13">
    <cfRule type="expression" priority="3" dxfId="0">
      <formula>AND(COUNTBLANK($A13)=0,COUNTBLANK($L13)=1)</formula>
    </cfRule>
  </conditionalFormatting>
  <conditionalFormatting sqref="M13">
    <cfRule type="expression" priority="2" dxfId="0">
      <formula>AND(COUNTBLANK($A13)=0,COUNTBLANK($M13)=1)</formula>
    </cfRule>
  </conditionalFormatting>
  <conditionalFormatting sqref="V13">
    <cfRule type="expression" priority="1" dxfId="0">
      <formula>AND(COUNTBLANK($A13)=0,COUNTBLANK($V13)=1)</formula>
    </cfRule>
  </conditionalFormatting>
  <dataValidations count="7">
    <dataValidation type="whole" operator="lessThanOrEqual" allowBlank="1" showInputMessage="1" showErrorMessage="1" promptTitle="Въведете година" prompt="ГГГГ" error="Въведете година с четири цифри" sqref="K12:K13 K15:K31">
      <formula1>2013</formula1>
    </dataValidation>
    <dataValidation type="whole" allowBlank="1" showInputMessage="1" showErrorMessage="1" error="Въведете годината с четири цифри" sqref="D15:E31">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31">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31">
      <formula1>Текущ</formula1>
    </dataValidation>
    <dataValidation type="list" operator="equal" allowBlank="1" showDropDown="1" showInputMessage="1" showErrorMessage="1" error="Можете да въведета само &quot;Да&quot;, ако проектът е с екологична насоченост" sqref="AB12:AB31">
      <formula1>Да</formula1>
    </dataValidation>
    <dataValidation type="whole" operator="greaterThanOrEqual" allowBlank="1" showInputMessage="1" showErrorMessage="1" promptTitle="Въведете година" prompt="ГГГГ" error="Въведете година с четири цифри" sqref="L12:L31">
      <formula1>2010</formula1>
    </dataValidation>
    <dataValidation type="whole" operator="lessThanOrEqual" allowBlank="1" showInputMessage="1" showErrorMessage="1" promptTitle="Въведете година" prompt="гггг" error="Въведете година с четири цифри" sqref="K14">
      <formula1>2013</formula1>
    </dataValidation>
  </dataValidations>
  <printOptions horizontalCentered="1"/>
  <pageMargins left="0.2362204724409449" right="0.2362204724409449" top="0.7480314960629921" bottom="0.7480314960629921" header="0" footer="0"/>
  <pageSetup orientation="landscape" paperSize="9" scale="35"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8.xml><?xml version="1.0" encoding="utf-8"?>
<worksheet xmlns="http://schemas.openxmlformats.org/spreadsheetml/2006/main" xmlns:r="http://schemas.openxmlformats.org/officeDocument/2006/relationships">
  <dimension ref="A1:AF32"/>
  <sheetViews>
    <sheetView showGridLines="0" zoomScale="60" zoomScaleNormal="60" zoomScalePageLayoutView="50" workbookViewId="0" topLeftCell="A1">
      <selection activeCell="A44" sqref="A44"/>
    </sheetView>
  </sheetViews>
  <sheetFormatPr defaultColWidth="9.140625" defaultRowHeight="15"/>
  <cols>
    <col min="1" max="1" width="17.140625" style="1" customWidth="1"/>
    <col min="2" max="2" width="13.8515625" style="2" customWidth="1"/>
    <col min="3" max="3" width="15.421875" style="1" customWidth="1"/>
    <col min="4" max="5" width="7.57421875" style="2" customWidth="1"/>
    <col min="6" max="6" width="11.28125" style="1" customWidth="1"/>
    <col min="7" max="7" width="12.28125" style="1" customWidth="1"/>
    <col min="8" max="8" width="14.57421875" style="1" customWidth="1"/>
    <col min="9" max="9" width="16.7109375" style="1" customWidth="1"/>
    <col min="10" max="10" width="19.7109375" style="1" customWidth="1"/>
    <col min="11" max="11" width="9.7109375" style="1" customWidth="1"/>
    <col min="12" max="12" width="9.421875" style="1" customWidth="1"/>
    <col min="13" max="13" width="10.8515625" style="1" customWidth="1"/>
    <col min="14" max="14" width="11.00390625" style="1" customWidth="1"/>
    <col min="15" max="15" width="12.8515625" style="1" customWidth="1"/>
    <col min="16" max="16" width="13.57421875" style="1" customWidth="1"/>
    <col min="17" max="17" width="9.7109375" style="1" customWidth="1"/>
    <col min="18" max="18" width="13.421875" style="1" customWidth="1"/>
    <col min="19" max="20" width="8.7109375" style="1" customWidth="1"/>
    <col min="21" max="21" width="12.57421875" style="1" customWidth="1"/>
    <col min="22" max="22" width="8.421875" style="1" customWidth="1"/>
    <col min="23" max="23" width="13.7109375" style="1" customWidth="1"/>
    <col min="24" max="16384" width="9.140625" style="1" customWidth="1"/>
  </cols>
  <sheetData>
    <row r="1" spans="1:23" s="2" customFormat="1" ht="18.75">
      <c r="A1" s="765" t="s">
        <v>58</v>
      </c>
      <c r="B1" s="765"/>
      <c r="C1" s="765"/>
      <c r="D1" s="765"/>
      <c r="E1" s="765"/>
      <c r="F1" s="696" t="str">
        <f>Name</f>
        <v>Институт по микробиология "Стефан Ангелов"  - БАН</v>
      </c>
      <c r="G1" s="696"/>
      <c r="H1" s="696"/>
      <c r="I1" s="696"/>
      <c r="J1" s="696"/>
      <c r="K1" s="696"/>
      <c r="L1" s="696"/>
      <c r="M1" s="696"/>
      <c r="N1" s="696"/>
      <c r="O1" s="696"/>
      <c r="P1" s="696"/>
      <c r="Q1" s="696"/>
      <c r="R1" s="696"/>
      <c r="S1" s="696"/>
      <c r="T1" s="696"/>
      <c r="U1" s="696"/>
      <c r="V1" s="696"/>
      <c r="W1" s="696"/>
    </row>
    <row r="2" s="2" customFormat="1" ht="21.75" customHeight="1">
      <c r="F2" s="46"/>
    </row>
    <row r="3" spans="1:23" s="7" customFormat="1" ht="282" customHeight="1">
      <c r="A3" s="766" t="s">
        <v>306</v>
      </c>
      <c r="B3" s="766"/>
      <c r="C3" s="766"/>
      <c r="D3" s="766"/>
      <c r="E3" s="766"/>
      <c r="F3" s="766"/>
      <c r="G3" s="766"/>
      <c r="H3" s="766"/>
      <c r="I3" s="766"/>
      <c r="J3" s="766"/>
      <c r="K3" s="766"/>
      <c r="L3" s="766"/>
      <c r="M3" s="766"/>
      <c r="N3" s="766"/>
      <c r="O3" s="766"/>
      <c r="P3" s="766"/>
      <c r="Q3" s="766"/>
      <c r="R3" s="766"/>
      <c r="S3" s="766"/>
      <c r="T3" s="766"/>
      <c r="U3" s="766"/>
      <c r="V3" s="766"/>
      <c r="W3" s="766"/>
    </row>
    <row r="4" spans="6:10" ht="15.75">
      <c r="F4" s="2"/>
      <c r="G4" s="2"/>
      <c r="H4" s="2"/>
      <c r="I4" s="2"/>
      <c r="J4" s="2"/>
    </row>
    <row r="5" spans="1:6" s="36" customFormat="1" ht="23.25" customHeight="1">
      <c r="A5" s="716" t="s">
        <v>57</v>
      </c>
      <c r="B5" s="716"/>
      <c r="C5" s="716"/>
      <c r="D5" s="716"/>
      <c r="E5" s="716"/>
      <c r="F5" s="47">
        <f>COUNTA(A12:A31)</f>
        <v>0</v>
      </c>
    </row>
    <row r="6" s="36" customFormat="1" ht="15.75" thickBot="1">
      <c r="F6" s="37"/>
    </row>
    <row r="7" spans="1:32" s="38" customFormat="1" ht="126.75" customHeight="1" thickBot="1" thickTop="1">
      <c r="A7" s="723" t="s">
        <v>240</v>
      </c>
      <c r="B7" s="723" t="s">
        <v>238</v>
      </c>
      <c r="C7" s="723" t="s">
        <v>123</v>
      </c>
      <c r="D7" s="754" t="s">
        <v>187</v>
      </c>
      <c r="E7" s="755"/>
      <c r="F7" s="723" t="s">
        <v>96</v>
      </c>
      <c r="G7" s="760" t="s">
        <v>241</v>
      </c>
      <c r="H7" s="723" t="s">
        <v>242</v>
      </c>
      <c r="I7" s="723" t="s">
        <v>124</v>
      </c>
      <c r="J7" s="723" t="s">
        <v>239</v>
      </c>
      <c r="K7" s="745" t="s">
        <v>352</v>
      </c>
      <c r="L7" s="746"/>
      <c r="M7" s="723" t="s">
        <v>299</v>
      </c>
      <c r="N7" s="769" t="s">
        <v>98</v>
      </c>
      <c r="O7" s="769"/>
      <c r="P7" s="769"/>
      <c r="Q7" s="769"/>
      <c r="R7" s="769"/>
      <c r="S7" s="769"/>
      <c r="T7" s="769"/>
      <c r="U7" s="769"/>
      <c r="V7" s="769"/>
      <c r="W7" s="760" t="s">
        <v>300</v>
      </c>
      <c r="X7" s="741" t="s">
        <v>301</v>
      </c>
      <c r="Y7" s="742"/>
      <c r="Z7" s="741" t="s">
        <v>302</v>
      </c>
      <c r="AA7" s="742"/>
      <c r="AB7" s="723" t="s">
        <v>252</v>
      </c>
      <c r="AC7" s="723" t="s">
        <v>99</v>
      </c>
      <c r="AD7" s="727" t="s">
        <v>250</v>
      </c>
      <c r="AE7" s="728"/>
      <c r="AF7" s="729"/>
    </row>
    <row r="8" spans="1:32" s="38" customFormat="1" ht="17.25" customHeight="1" thickBot="1" thickTop="1">
      <c r="A8" s="724"/>
      <c r="B8" s="751"/>
      <c r="C8" s="724"/>
      <c r="D8" s="756"/>
      <c r="E8" s="757"/>
      <c r="F8" s="724"/>
      <c r="G8" s="767"/>
      <c r="H8" s="724"/>
      <c r="I8" s="724"/>
      <c r="J8" s="724"/>
      <c r="K8" s="747"/>
      <c r="L8" s="748"/>
      <c r="M8" s="724"/>
      <c r="N8" s="739" t="s">
        <v>52</v>
      </c>
      <c r="O8" s="739"/>
      <c r="P8" s="739"/>
      <c r="Q8" s="739" t="s">
        <v>53</v>
      </c>
      <c r="R8" s="739"/>
      <c r="S8" s="739"/>
      <c r="T8" s="739" t="s">
        <v>54</v>
      </c>
      <c r="U8" s="739"/>
      <c r="V8" s="739"/>
      <c r="W8" s="761"/>
      <c r="X8" s="763"/>
      <c r="Y8" s="764"/>
      <c r="Z8" s="743"/>
      <c r="AA8" s="744"/>
      <c r="AB8" s="724"/>
      <c r="AC8" s="724"/>
      <c r="AD8" s="730" t="s">
        <v>100</v>
      </c>
      <c r="AE8" s="733" t="s">
        <v>251</v>
      </c>
      <c r="AF8" s="736" t="s">
        <v>101</v>
      </c>
    </row>
    <row r="9" spans="1:32" s="38" customFormat="1" ht="29.25" customHeight="1" thickBot="1">
      <c r="A9" s="725"/>
      <c r="B9" s="752"/>
      <c r="C9" s="725"/>
      <c r="D9" s="758"/>
      <c r="E9" s="759"/>
      <c r="F9" s="725"/>
      <c r="G9" s="767"/>
      <c r="H9" s="725"/>
      <c r="I9" s="725"/>
      <c r="J9" s="725"/>
      <c r="K9" s="749"/>
      <c r="L9" s="750"/>
      <c r="M9" s="725"/>
      <c r="N9" s="721" t="s">
        <v>131</v>
      </c>
      <c r="O9" s="722"/>
      <c r="P9" s="719" t="s">
        <v>126</v>
      </c>
      <c r="Q9" s="721" t="s">
        <v>131</v>
      </c>
      <c r="R9" s="722"/>
      <c r="S9" s="719" t="s">
        <v>126</v>
      </c>
      <c r="T9" s="721" t="s">
        <v>131</v>
      </c>
      <c r="U9" s="722"/>
      <c r="V9" s="719" t="s">
        <v>126</v>
      </c>
      <c r="W9" s="761"/>
      <c r="X9" s="719" t="s">
        <v>126</v>
      </c>
      <c r="Y9" s="740" t="s">
        <v>247</v>
      </c>
      <c r="Z9" s="719" t="s">
        <v>126</v>
      </c>
      <c r="AA9" s="740" t="s">
        <v>248</v>
      </c>
      <c r="AB9" s="725"/>
      <c r="AC9" s="725"/>
      <c r="AD9" s="731"/>
      <c r="AE9" s="734"/>
      <c r="AF9" s="737"/>
    </row>
    <row r="10" spans="1:32" s="38" customFormat="1" ht="178.5" customHeight="1" thickBot="1">
      <c r="A10" s="726"/>
      <c r="B10" s="753"/>
      <c r="C10" s="726"/>
      <c r="D10" s="96" t="s">
        <v>185</v>
      </c>
      <c r="E10" s="96" t="s">
        <v>186</v>
      </c>
      <c r="F10" s="726"/>
      <c r="G10" s="768"/>
      <c r="H10" s="726"/>
      <c r="I10" s="726"/>
      <c r="J10" s="726"/>
      <c r="K10" s="43" t="s">
        <v>49</v>
      </c>
      <c r="L10" s="44" t="s">
        <v>50</v>
      </c>
      <c r="M10" s="726"/>
      <c r="N10" s="45" t="s">
        <v>125</v>
      </c>
      <c r="O10" s="48" t="s">
        <v>127</v>
      </c>
      <c r="P10" s="720"/>
      <c r="Q10" s="45" t="s">
        <v>125</v>
      </c>
      <c r="R10" s="48" t="s">
        <v>127</v>
      </c>
      <c r="S10" s="720"/>
      <c r="T10" s="45" t="s">
        <v>125</v>
      </c>
      <c r="U10" s="48" t="s">
        <v>127</v>
      </c>
      <c r="V10" s="720"/>
      <c r="W10" s="762"/>
      <c r="X10" s="720"/>
      <c r="Y10" s="720"/>
      <c r="Z10" s="720"/>
      <c r="AA10" s="720"/>
      <c r="AB10" s="726"/>
      <c r="AC10" s="726"/>
      <c r="AD10" s="732"/>
      <c r="AE10" s="735"/>
      <c r="AF10" s="738"/>
    </row>
    <row r="11" spans="1:32" s="38" customFormat="1" ht="18" customHeight="1" thickBot="1">
      <c r="A11" s="41" t="s">
        <v>84</v>
      </c>
      <c r="B11" s="42" t="s">
        <v>85</v>
      </c>
      <c r="C11" s="42" t="s">
        <v>86</v>
      </c>
      <c r="D11" s="42" t="s">
        <v>87</v>
      </c>
      <c r="E11" s="42" t="s">
        <v>102</v>
      </c>
      <c r="F11" s="42" t="s">
        <v>103</v>
      </c>
      <c r="G11" s="42" t="s">
        <v>104</v>
      </c>
      <c r="H11" s="42" t="s">
        <v>105</v>
      </c>
      <c r="I11" s="42" t="s">
        <v>106</v>
      </c>
      <c r="J11" s="42" t="s">
        <v>107</v>
      </c>
      <c r="K11" s="42" t="s">
        <v>108</v>
      </c>
      <c r="L11" s="42" t="s">
        <v>109</v>
      </c>
      <c r="M11" s="42" t="s">
        <v>110</v>
      </c>
      <c r="N11" s="42" t="s">
        <v>111</v>
      </c>
      <c r="O11" s="42" t="s">
        <v>112</v>
      </c>
      <c r="P11" s="42" t="s">
        <v>113</v>
      </c>
      <c r="Q11" s="42" t="s">
        <v>114</v>
      </c>
      <c r="R11" s="42" t="s">
        <v>115</v>
      </c>
      <c r="S11" s="42" t="s">
        <v>116</v>
      </c>
      <c r="T11" s="42" t="s">
        <v>117</v>
      </c>
      <c r="U11" s="42" t="s">
        <v>118</v>
      </c>
      <c r="V11" s="42" t="s">
        <v>119</v>
      </c>
      <c r="W11" s="42" t="s">
        <v>120</v>
      </c>
      <c r="X11" s="42" t="s">
        <v>121</v>
      </c>
      <c r="Y11" s="42" t="s">
        <v>122</v>
      </c>
      <c r="Z11" s="42" t="s">
        <v>128</v>
      </c>
      <c r="AA11" s="42" t="s">
        <v>129</v>
      </c>
      <c r="AB11" s="42" t="s">
        <v>130</v>
      </c>
      <c r="AC11" s="42" t="s">
        <v>135</v>
      </c>
      <c r="AD11" s="42" t="s">
        <v>136</v>
      </c>
      <c r="AE11" s="42" t="s">
        <v>138</v>
      </c>
      <c r="AF11" s="141" t="s">
        <v>139</v>
      </c>
    </row>
    <row r="12" spans="1:32" s="39" customFormat="1" ht="17.25" customHeight="1" thickBot="1" thickTop="1">
      <c r="A12" s="160"/>
      <c r="B12" s="340"/>
      <c r="C12" s="265"/>
      <c r="D12" s="343"/>
      <c r="E12" s="265"/>
      <c r="F12" s="162"/>
      <c r="G12" s="162"/>
      <c r="H12" s="161"/>
      <c r="I12" s="161"/>
      <c r="J12" s="161"/>
      <c r="K12" s="370"/>
      <c r="L12" s="370"/>
      <c r="M12" s="267"/>
      <c r="N12" s="351"/>
      <c r="O12" s="352"/>
      <c r="P12" s="353"/>
      <c r="Q12" s="351"/>
      <c r="R12" s="352"/>
      <c r="S12" s="353"/>
      <c r="T12" s="351"/>
      <c r="U12" s="352"/>
      <c r="V12" s="360"/>
      <c r="W12" s="345"/>
      <c r="X12" s="345"/>
      <c r="Y12" s="346"/>
      <c r="Z12" s="345"/>
      <c r="AA12" s="346"/>
      <c r="AB12" s="167"/>
      <c r="AC12" s="161"/>
      <c r="AD12" s="371"/>
      <c r="AE12" s="372"/>
      <c r="AF12" s="168"/>
    </row>
    <row r="13" spans="1:32" s="39" customFormat="1" ht="17.25" customHeight="1" thickBot="1" thickTop="1">
      <c r="A13" s="321"/>
      <c r="B13" s="341"/>
      <c r="C13" s="341"/>
      <c r="D13" s="344"/>
      <c r="E13" s="344"/>
      <c r="F13" s="324"/>
      <c r="G13" s="162"/>
      <c r="H13" s="170"/>
      <c r="I13" s="170"/>
      <c r="J13" s="323"/>
      <c r="K13" s="338"/>
      <c r="L13" s="339"/>
      <c r="M13" s="267"/>
      <c r="N13" s="354"/>
      <c r="O13" s="355"/>
      <c r="P13" s="356"/>
      <c r="Q13" s="354"/>
      <c r="R13" s="355"/>
      <c r="S13" s="356"/>
      <c r="T13" s="354"/>
      <c r="U13" s="355"/>
      <c r="V13" s="361"/>
      <c r="W13" s="347"/>
      <c r="X13" s="347"/>
      <c r="Y13" s="348"/>
      <c r="Z13" s="347"/>
      <c r="AA13" s="348"/>
      <c r="AB13" s="322"/>
      <c r="AC13" s="323"/>
      <c r="AD13" s="175"/>
      <c r="AE13" s="176"/>
      <c r="AF13" s="177"/>
    </row>
    <row r="14" spans="1:32" s="2" customFormat="1" ht="17.25" thickBot="1" thickTop="1">
      <c r="A14" s="169"/>
      <c r="B14" s="342"/>
      <c r="C14" s="342"/>
      <c r="D14" s="266"/>
      <c r="E14" s="266"/>
      <c r="F14" s="171"/>
      <c r="G14" s="162"/>
      <c r="H14" s="170"/>
      <c r="I14" s="170"/>
      <c r="J14" s="170"/>
      <c r="K14" s="338"/>
      <c r="L14" s="339"/>
      <c r="M14" s="267"/>
      <c r="N14" s="357"/>
      <c r="O14" s="358"/>
      <c r="P14" s="359"/>
      <c r="Q14" s="357"/>
      <c r="R14" s="358"/>
      <c r="S14" s="359"/>
      <c r="T14" s="357"/>
      <c r="U14" s="358"/>
      <c r="V14" s="361"/>
      <c r="W14" s="349"/>
      <c r="X14" s="349"/>
      <c r="Y14" s="350"/>
      <c r="Z14" s="349"/>
      <c r="AA14" s="350"/>
      <c r="AB14" s="335"/>
      <c r="AC14" s="170"/>
      <c r="AD14" s="175"/>
      <c r="AE14" s="176"/>
      <c r="AF14" s="177"/>
    </row>
    <row r="15" spans="1:32" s="2" customFormat="1" ht="17.25" thickBot="1" thickTop="1">
      <c r="A15" s="169"/>
      <c r="B15" s="342"/>
      <c r="C15" s="342"/>
      <c r="D15" s="266"/>
      <c r="E15" s="266"/>
      <c r="F15" s="171"/>
      <c r="G15" s="162"/>
      <c r="H15" s="170"/>
      <c r="I15" s="170"/>
      <c r="J15" s="170"/>
      <c r="K15" s="338"/>
      <c r="L15" s="339"/>
      <c r="M15" s="267"/>
      <c r="N15" s="357"/>
      <c r="O15" s="358"/>
      <c r="P15" s="359"/>
      <c r="Q15" s="357"/>
      <c r="R15" s="358"/>
      <c r="S15" s="359"/>
      <c r="T15" s="357"/>
      <c r="U15" s="358"/>
      <c r="V15" s="361"/>
      <c r="W15" s="349"/>
      <c r="X15" s="349"/>
      <c r="Y15" s="350"/>
      <c r="Z15" s="349"/>
      <c r="AA15" s="350"/>
      <c r="AB15" s="335"/>
      <c r="AC15" s="170"/>
      <c r="AD15" s="175"/>
      <c r="AE15" s="176"/>
      <c r="AF15" s="177"/>
    </row>
    <row r="16" spans="1:32" s="2" customFormat="1" ht="17.25" thickBot="1" thickTop="1">
      <c r="A16" s="169"/>
      <c r="B16" s="342"/>
      <c r="C16" s="342"/>
      <c r="D16" s="266"/>
      <c r="E16" s="266"/>
      <c r="F16" s="171"/>
      <c r="G16" s="162"/>
      <c r="H16" s="170"/>
      <c r="I16" s="170"/>
      <c r="J16" s="170"/>
      <c r="K16" s="338"/>
      <c r="L16" s="339"/>
      <c r="M16" s="267"/>
      <c r="N16" s="357"/>
      <c r="O16" s="358"/>
      <c r="P16" s="359"/>
      <c r="Q16" s="357"/>
      <c r="R16" s="358"/>
      <c r="S16" s="359"/>
      <c r="T16" s="357"/>
      <c r="U16" s="358"/>
      <c r="V16" s="361"/>
      <c r="W16" s="349"/>
      <c r="X16" s="349"/>
      <c r="Y16" s="350"/>
      <c r="Z16" s="349"/>
      <c r="AA16" s="350"/>
      <c r="AB16" s="335"/>
      <c r="AC16" s="170"/>
      <c r="AD16" s="175"/>
      <c r="AE16" s="176"/>
      <c r="AF16" s="177"/>
    </row>
    <row r="17" spans="1:32" s="2" customFormat="1" ht="17.25" thickBot="1" thickTop="1">
      <c r="A17" s="169"/>
      <c r="B17" s="342"/>
      <c r="C17" s="342"/>
      <c r="D17" s="266"/>
      <c r="E17" s="266"/>
      <c r="F17" s="171"/>
      <c r="G17" s="162"/>
      <c r="H17" s="170"/>
      <c r="I17" s="170"/>
      <c r="J17" s="170"/>
      <c r="K17" s="338"/>
      <c r="L17" s="339"/>
      <c r="M17" s="267"/>
      <c r="N17" s="357"/>
      <c r="O17" s="358"/>
      <c r="P17" s="359"/>
      <c r="Q17" s="357"/>
      <c r="R17" s="358"/>
      <c r="S17" s="359"/>
      <c r="T17" s="357"/>
      <c r="U17" s="358"/>
      <c r="V17" s="361"/>
      <c r="W17" s="349"/>
      <c r="X17" s="349"/>
      <c r="Y17" s="350"/>
      <c r="Z17" s="349"/>
      <c r="AA17" s="350"/>
      <c r="AB17" s="335"/>
      <c r="AC17" s="170"/>
      <c r="AD17" s="175"/>
      <c r="AE17" s="176"/>
      <c r="AF17" s="177"/>
    </row>
    <row r="18" spans="1:32" s="2" customFormat="1" ht="17.25" thickBot="1" thickTop="1">
      <c r="A18" s="169"/>
      <c r="B18" s="342"/>
      <c r="C18" s="342"/>
      <c r="D18" s="266"/>
      <c r="E18" s="266"/>
      <c r="F18" s="171"/>
      <c r="G18" s="162"/>
      <c r="H18" s="170"/>
      <c r="I18" s="170"/>
      <c r="J18" s="170"/>
      <c r="K18" s="338"/>
      <c r="L18" s="339"/>
      <c r="M18" s="267"/>
      <c r="N18" s="357"/>
      <c r="O18" s="358"/>
      <c r="P18" s="359"/>
      <c r="Q18" s="357"/>
      <c r="R18" s="358"/>
      <c r="S18" s="359"/>
      <c r="T18" s="357"/>
      <c r="U18" s="358"/>
      <c r="V18" s="361"/>
      <c r="W18" s="349"/>
      <c r="X18" s="349"/>
      <c r="Y18" s="350"/>
      <c r="Z18" s="349"/>
      <c r="AA18" s="350"/>
      <c r="AB18" s="335"/>
      <c r="AC18" s="170"/>
      <c r="AD18" s="175"/>
      <c r="AE18" s="176"/>
      <c r="AF18" s="177"/>
    </row>
    <row r="19" spans="1:32" s="2" customFormat="1" ht="17.25" thickBot="1" thickTop="1">
      <c r="A19" s="169"/>
      <c r="B19" s="342"/>
      <c r="C19" s="342"/>
      <c r="D19" s="266"/>
      <c r="E19" s="266"/>
      <c r="F19" s="171"/>
      <c r="G19" s="162"/>
      <c r="H19" s="170"/>
      <c r="I19" s="170"/>
      <c r="J19" s="170"/>
      <c r="K19" s="338"/>
      <c r="L19" s="339"/>
      <c r="M19" s="267"/>
      <c r="N19" s="357"/>
      <c r="O19" s="358"/>
      <c r="P19" s="359"/>
      <c r="Q19" s="357"/>
      <c r="R19" s="358"/>
      <c r="S19" s="359"/>
      <c r="T19" s="357"/>
      <c r="U19" s="358"/>
      <c r="V19" s="361"/>
      <c r="W19" s="349"/>
      <c r="X19" s="349"/>
      <c r="Y19" s="350"/>
      <c r="Z19" s="349"/>
      <c r="AA19" s="350"/>
      <c r="AB19" s="335"/>
      <c r="AC19" s="170"/>
      <c r="AD19" s="175"/>
      <c r="AE19" s="176"/>
      <c r="AF19" s="177"/>
    </row>
    <row r="20" spans="1:32" s="2" customFormat="1" ht="17.25" thickBot="1" thickTop="1">
      <c r="A20" s="169"/>
      <c r="B20" s="342"/>
      <c r="C20" s="342"/>
      <c r="D20" s="266"/>
      <c r="E20" s="266"/>
      <c r="F20" s="171"/>
      <c r="G20" s="162"/>
      <c r="H20" s="170"/>
      <c r="I20" s="170"/>
      <c r="J20" s="170"/>
      <c r="K20" s="338"/>
      <c r="L20" s="339"/>
      <c r="M20" s="267"/>
      <c r="N20" s="357"/>
      <c r="O20" s="358"/>
      <c r="P20" s="359"/>
      <c r="Q20" s="357"/>
      <c r="R20" s="358"/>
      <c r="S20" s="359"/>
      <c r="T20" s="357"/>
      <c r="U20" s="358"/>
      <c r="V20" s="361"/>
      <c r="W20" s="349"/>
      <c r="X20" s="349"/>
      <c r="Y20" s="350"/>
      <c r="Z20" s="349"/>
      <c r="AA20" s="350"/>
      <c r="AB20" s="335"/>
      <c r="AC20" s="170"/>
      <c r="AD20" s="175"/>
      <c r="AE20" s="176"/>
      <c r="AF20" s="177"/>
    </row>
    <row r="21" spans="1:32" s="2" customFormat="1" ht="17.25" thickBot="1" thickTop="1">
      <c r="A21" s="169"/>
      <c r="B21" s="342"/>
      <c r="C21" s="342"/>
      <c r="D21" s="266"/>
      <c r="E21" s="266"/>
      <c r="F21" s="171"/>
      <c r="G21" s="162"/>
      <c r="H21" s="170"/>
      <c r="I21" s="170"/>
      <c r="J21" s="170"/>
      <c r="K21" s="338"/>
      <c r="L21" s="339"/>
      <c r="M21" s="267"/>
      <c r="N21" s="357"/>
      <c r="O21" s="358"/>
      <c r="P21" s="359"/>
      <c r="Q21" s="357"/>
      <c r="R21" s="358"/>
      <c r="S21" s="359"/>
      <c r="T21" s="357"/>
      <c r="U21" s="358"/>
      <c r="V21" s="361"/>
      <c r="W21" s="349"/>
      <c r="X21" s="349"/>
      <c r="Y21" s="350"/>
      <c r="Z21" s="349"/>
      <c r="AA21" s="350"/>
      <c r="AB21" s="335"/>
      <c r="AC21" s="170"/>
      <c r="AD21" s="175"/>
      <c r="AE21" s="176"/>
      <c r="AF21" s="177"/>
    </row>
    <row r="22" spans="1:32" s="2" customFormat="1" ht="17.25" thickBot="1" thickTop="1">
      <c r="A22" s="169"/>
      <c r="B22" s="342"/>
      <c r="C22" s="342"/>
      <c r="D22" s="266"/>
      <c r="E22" s="266"/>
      <c r="F22" s="171"/>
      <c r="G22" s="162"/>
      <c r="H22" s="170"/>
      <c r="I22" s="170"/>
      <c r="J22" s="170"/>
      <c r="K22" s="338"/>
      <c r="L22" s="339"/>
      <c r="M22" s="267"/>
      <c r="N22" s="357"/>
      <c r="O22" s="358"/>
      <c r="P22" s="359"/>
      <c r="Q22" s="357"/>
      <c r="R22" s="358"/>
      <c r="S22" s="359"/>
      <c r="T22" s="357"/>
      <c r="U22" s="358"/>
      <c r="V22" s="361"/>
      <c r="W22" s="349"/>
      <c r="X22" s="349"/>
      <c r="Y22" s="350"/>
      <c r="Z22" s="349"/>
      <c r="AA22" s="350"/>
      <c r="AB22" s="335"/>
      <c r="AC22" s="170"/>
      <c r="AD22" s="175"/>
      <c r="AE22" s="176"/>
      <c r="AF22" s="177"/>
    </row>
    <row r="23" spans="1:32" s="2" customFormat="1" ht="17.25" thickBot="1" thickTop="1">
      <c r="A23" s="169"/>
      <c r="B23" s="342"/>
      <c r="C23" s="342"/>
      <c r="D23" s="266"/>
      <c r="E23" s="266"/>
      <c r="F23" s="171"/>
      <c r="G23" s="162"/>
      <c r="H23" s="170"/>
      <c r="I23" s="170"/>
      <c r="J23" s="170"/>
      <c r="K23" s="338"/>
      <c r="L23" s="339"/>
      <c r="M23" s="267"/>
      <c r="N23" s="357"/>
      <c r="O23" s="358"/>
      <c r="P23" s="359"/>
      <c r="Q23" s="357"/>
      <c r="R23" s="358"/>
      <c r="S23" s="359"/>
      <c r="T23" s="357"/>
      <c r="U23" s="358"/>
      <c r="V23" s="361"/>
      <c r="W23" s="349"/>
      <c r="X23" s="349"/>
      <c r="Y23" s="350"/>
      <c r="Z23" s="349"/>
      <c r="AA23" s="350"/>
      <c r="AB23" s="335"/>
      <c r="AC23" s="170"/>
      <c r="AD23" s="175"/>
      <c r="AE23" s="176"/>
      <c r="AF23" s="177"/>
    </row>
    <row r="24" spans="1:32" s="2" customFormat="1" ht="17.25" thickBot="1" thickTop="1">
      <c r="A24" s="169"/>
      <c r="B24" s="342"/>
      <c r="C24" s="342"/>
      <c r="D24" s="266"/>
      <c r="E24" s="266"/>
      <c r="F24" s="171"/>
      <c r="G24" s="162"/>
      <c r="H24" s="170"/>
      <c r="I24" s="170"/>
      <c r="J24" s="170"/>
      <c r="K24" s="338"/>
      <c r="L24" s="339"/>
      <c r="M24" s="267"/>
      <c r="N24" s="357"/>
      <c r="O24" s="358"/>
      <c r="P24" s="359"/>
      <c r="Q24" s="357"/>
      <c r="R24" s="358"/>
      <c r="S24" s="359"/>
      <c r="T24" s="357"/>
      <c r="U24" s="358"/>
      <c r="V24" s="361"/>
      <c r="W24" s="349"/>
      <c r="X24" s="349"/>
      <c r="Y24" s="350"/>
      <c r="Z24" s="349"/>
      <c r="AA24" s="350"/>
      <c r="AB24" s="335"/>
      <c r="AC24" s="170"/>
      <c r="AD24" s="175"/>
      <c r="AE24" s="176"/>
      <c r="AF24" s="177"/>
    </row>
    <row r="25" spans="1:32" s="2" customFormat="1" ht="17.25" thickBot="1" thickTop="1">
      <c r="A25" s="169"/>
      <c r="B25" s="342"/>
      <c r="C25" s="342"/>
      <c r="D25" s="266"/>
      <c r="E25" s="266"/>
      <c r="F25" s="171"/>
      <c r="G25" s="162"/>
      <c r="H25" s="170"/>
      <c r="I25" s="170"/>
      <c r="J25" s="170"/>
      <c r="K25" s="338"/>
      <c r="L25" s="339"/>
      <c r="M25" s="267"/>
      <c r="N25" s="357"/>
      <c r="O25" s="358"/>
      <c r="P25" s="359"/>
      <c r="Q25" s="357"/>
      <c r="R25" s="358"/>
      <c r="S25" s="359"/>
      <c r="T25" s="357"/>
      <c r="U25" s="358"/>
      <c r="V25" s="361"/>
      <c r="W25" s="349"/>
      <c r="X25" s="349"/>
      <c r="Y25" s="350"/>
      <c r="Z25" s="349"/>
      <c r="AA25" s="350"/>
      <c r="AB25" s="335"/>
      <c r="AC25" s="170"/>
      <c r="AD25" s="175"/>
      <c r="AE25" s="176"/>
      <c r="AF25" s="177"/>
    </row>
    <row r="26" spans="1:32" s="2" customFormat="1" ht="17.25" thickBot="1" thickTop="1">
      <c r="A26" s="169"/>
      <c r="B26" s="342"/>
      <c r="C26" s="342"/>
      <c r="D26" s="266"/>
      <c r="E26" s="266"/>
      <c r="F26" s="171"/>
      <c r="G26" s="162"/>
      <c r="H26" s="170"/>
      <c r="I26" s="170"/>
      <c r="J26" s="170"/>
      <c r="K26" s="338"/>
      <c r="L26" s="339"/>
      <c r="M26" s="267"/>
      <c r="N26" s="357"/>
      <c r="O26" s="358"/>
      <c r="P26" s="359"/>
      <c r="Q26" s="357"/>
      <c r="R26" s="358"/>
      <c r="S26" s="359"/>
      <c r="T26" s="357"/>
      <c r="U26" s="358"/>
      <c r="V26" s="361"/>
      <c r="W26" s="349"/>
      <c r="X26" s="349"/>
      <c r="Y26" s="350"/>
      <c r="Z26" s="349"/>
      <c r="AA26" s="350"/>
      <c r="AB26" s="335"/>
      <c r="AC26" s="170"/>
      <c r="AD26" s="175"/>
      <c r="AE26" s="176"/>
      <c r="AF26" s="177"/>
    </row>
    <row r="27" spans="1:32" s="2" customFormat="1" ht="17.25" thickBot="1" thickTop="1">
      <c r="A27" s="169"/>
      <c r="B27" s="342"/>
      <c r="C27" s="342"/>
      <c r="D27" s="266"/>
      <c r="E27" s="266"/>
      <c r="F27" s="171"/>
      <c r="G27" s="162"/>
      <c r="H27" s="170"/>
      <c r="I27" s="170"/>
      <c r="J27" s="170"/>
      <c r="K27" s="338"/>
      <c r="L27" s="339"/>
      <c r="M27" s="267"/>
      <c r="N27" s="357"/>
      <c r="O27" s="358"/>
      <c r="P27" s="359"/>
      <c r="Q27" s="357"/>
      <c r="R27" s="358"/>
      <c r="S27" s="359"/>
      <c r="T27" s="357"/>
      <c r="U27" s="358"/>
      <c r="V27" s="361"/>
      <c r="W27" s="349"/>
      <c r="X27" s="349"/>
      <c r="Y27" s="350"/>
      <c r="Z27" s="349"/>
      <c r="AA27" s="350"/>
      <c r="AB27" s="335"/>
      <c r="AC27" s="170"/>
      <c r="AD27" s="175"/>
      <c r="AE27" s="176"/>
      <c r="AF27" s="177"/>
    </row>
    <row r="28" spans="1:32" s="2" customFormat="1" ht="17.25" thickBot="1" thickTop="1">
      <c r="A28" s="169"/>
      <c r="B28" s="342"/>
      <c r="C28" s="342"/>
      <c r="D28" s="266"/>
      <c r="E28" s="266"/>
      <c r="F28" s="171"/>
      <c r="G28" s="162"/>
      <c r="H28" s="170"/>
      <c r="I28" s="170"/>
      <c r="J28" s="170"/>
      <c r="K28" s="338"/>
      <c r="L28" s="339"/>
      <c r="M28" s="267"/>
      <c r="N28" s="357"/>
      <c r="O28" s="358"/>
      <c r="P28" s="359"/>
      <c r="Q28" s="357"/>
      <c r="R28" s="358"/>
      <c r="S28" s="359"/>
      <c r="T28" s="357"/>
      <c r="U28" s="358"/>
      <c r="V28" s="361"/>
      <c r="W28" s="349"/>
      <c r="X28" s="349"/>
      <c r="Y28" s="350"/>
      <c r="Z28" s="349"/>
      <c r="AA28" s="350"/>
      <c r="AB28" s="335"/>
      <c r="AC28" s="170"/>
      <c r="AD28" s="175"/>
      <c r="AE28" s="176"/>
      <c r="AF28" s="177"/>
    </row>
    <row r="29" spans="1:32" s="2" customFormat="1" ht="17.25" thickBot="1" thickTop="1">
      <c r="A29" s="169"/>
      <c r="B29" s="342"/>
      <c r="C29" s="342"/>
      <c r="D29" s="266"/>
      <c r="E29" s="266"/>
      <c r="F29" s="171"/>
      <c r="G29" s="162"/>
      <c r="H29" s="170"/>
      <c r="I29" s="170"/>
      <c r="J29" s="170"/>
      <c r="K29" s="338"/>
      <c r="L29" s="339"/>
      <c r="M29" s="267"/>
      <c r="N29" s="357"/>
      <c r="O29" s="358"/>
      <c r="P29" s="359"/>
      <c r="Q29" s="357"/>
      <c r="R29" s="358"/>
      <c r="S29" s="359"/>
      <c r="T29" s="357"/>
      <c r="U29" s="358"/>
      <c r="V29" s="361"/>
      <c r="W29" s="349"/>
      <c r="X29" s="349"/>
      <c r="Y29" s="350"/>
      <c r="Z29" s="349"/>
      <c r="AA29" s="350"/>
      <c r="AB29" s="335"/>
      <c r="AC29" s="170"/>
      <c r="AD29" s="175"/>
      <c r="AE29" s="176"/>
      <c r="AF29" s="177"/>
    </row>
    <row r="30" spans="1:32" s="2" customFormat="1" ht="17.25" thickBot="1" thickTop="1">
      <c r="A30" s="169"/>
      <c r="B30" s="342"/>
      <c r="C30" s="342"/>
      <c r="D30" s="266"/>
      <c r="E30" s="266"/>
      <c r="F30" s="171"/>
      <c r="G30" s="162"/>
      <c r="H30" s="170"/>
      <c r="I30" s="170"/>
      <c r="J30" s="170"/>
      <c r="K30" s="338"/>
      <c r="L30" s="339"/>
      <c r="M30" s="267"/>
      <c r="N30" s="357"/>
      <c r="O30" s="358"/>
      <c r="P30" s="359"/>
      <c r="Q30" s="357"/>
      <c r="R30" s="358"/>
      <c r="S30" s="359"/>
      <c r="T30" s="357"/>
      <c r="U30" s="358"/>
      <c r="V30" s="361"/>
      <c r="W30" s="349"/>
      <c r="X30" s="349"/>
      <c r="Y30" s="350"/>
      <c r="Z30" s="349"/>
      <c r="AA30" s="350"/>
      <c r="AB30" s="335"/>
      <c r="AC30" s="170"/>
      <c r="AD30" s="175"/>
      <c r="AE30" s="176"/>
      <c r="AF30" s="177"/>
    </row>
    <row r="31" spans="1:32" s="2" customFormat="1" ht="16.5" thickTop="1">
      <c r="A31" s="169"/>
      <c r="B31" s="342"/>
      <c r="C31" s="342"/>
      <c r="D31" s="266"/>
      <c r="E31" s="266"/>
      <c r="F31" s="171"/>
      <c r="G31" s="162"/>
      <c r="H31" s="170"/>
      <c r="I31" s="170"/>
      <c r="J31" s="170"/>
      <c r="K31" s="338"/>
      <c r="L31" s="339"/>
      <c r="M31" s="267"/>
      <c r="N31" s="357"/>
      <c r="O31" s="358"/>
      <c r="P31" s="359"/>
      <c r="Q31" s="357"/>
      <c r="R31" s="358"/>
      <c r="S31" s="359"/>
      <c r="T31" s="357"/>
      <c r="U31" s="358"/>
      <c r="V31" s="361"/>
      <c r="W31" s="349"/>
      <c r="X31" s="349"/>
      <c r="Y31" s="350"/>
      <c r="Z31" s="349"/>
      <c r="AA31" s="350"/>
      <c r="AB31" s="335"/>
      <c r="AC31" s="170"/>
      <c r="AD31" s="175"/>
      <c r="AE31" s="176"/>
      <c r="AF31" s="177"/>
    </row>
    <row r="32" spans="1:32" s="39" customFormat="1" ht="15.75" customHeight="1">
      <c r="A32" s="714" t="s">
        <v>182</v>
      </c>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row>
  </sheetData>
  <sheetProtection insertRows="0" deleteRows="0"/>
  <mergeCells count="39">
    <mergeCell ref="A1:E1"/>
    <mergeCell ref="D7:E9"/>
    <mergeCell ref="F1:W1"/>
    <mergeCell ref="A3:W3"/>
    <mergeCell ref="A5:E5"/>
    <mergeCell ref="N8:P8"/>
    <mergeCell ref="Q8:S8"/>
    <mergeCell ref="T8:V8"/>
    <mergeCell ref="N9:O9"/>
    <mergeCell ref="Q9:R9"/>
    <mergeCell ref="A32:AF32"/>
    <mergeCell ref="P9:P10"/>
    <mergeCell ref="S9:S10"/>
    <mergeCell ref="H7:H10"/>
    <mergeCell ref="I7:I10"/>
    <mergeCell ref="J7:J10"/>
    <mergeCell ref="K7:L9"/>
    <mergeCell ref="M7:M10"/>
    <mergeCell ref="A7:A10"/>
    <mergeCell ref="B7:B10"/>
    <mergeCell ref="C7:C10"/>
    <mergeCell ref="F7:F10"/>
    <mergeCell ref="T9:U9"/>
    <mergeCell ref="V9:V10"/>
    <mergeCell ref="G7:G10"/>
    <mergeCell ref="N7:V7"/>
    <mergeCell ref="W7:W10"/>
    <mergeCell ref="X7:Y8"/>
    <mergeCell ref="X9:X10"/>
    <mergeCell ref="Y9:Y10"/>
    <mergeCell ref="Z9:Z10"/>
    <mergeCell ref="Z7:AA8"/>
    <mergeCell ref="AA9:AA10"/>
    <mergeCell ref="AB7:AB10"/>
    <mergeCell ref="AC7:AC10"/>
    <mergeCell ref="AD7:AF7"/>
    <mergeCell ref="AD8:AD10"/>
    <mergeCell ref="AE8:AE10"/>
    <mergeCell ref="AF8:AF10"/>
  </mergeCells>
  <conditionalFormatting sqref="C12">
    <cfRule type="expression" priority="10" dxfId="550">
      <formula>"A12 is not empty"</formula>
    </cfRule>
  </conditionalFormatting>
  <conditionalFormatting sqref="C12">
    <cfRule type="expression" priority="9" dxfId="550">
      <formula>"A12 is not empty"</formula>
    </cfRule>
  </conditionalFormatting>
  <conditionalFormatting sqref="C12">
    <cfRule type="expression" priority="8" dxfId="550">
      <formula>"A12 is not empty"</formula>
    </cfRule>
  </conditionalFormatting>
  <conditionalFormatting sqref="G12:G31">
    <cfRule type="expression" priority="6" dxfId="0">
      <formula>AND(COUNTBLANK($A12)=0,COUNTBLANK($G12)=1)</formula>
    </cfRule>
  </conditionalFormatting>
  <conditionalFormatting sqref="H12:H31">
    <cfRule type="expression" priority="5" dxfId="0">
      <formula>AND(COUNTBLANK($A12)=0,COUNTBLANK($H12)=1)</formula>
    </cfRule>
  </conditionalFormatting>
  <conditionalFormatting sqref="I12:I31">
    <cfRule type="expression" priority="4" dxfId="0">
      <formula>AND(COUNTBLANK($A12)=0,COUNTBLANK($I12)=1)</formula>
    </cfRule>
  </conditionalFormatting>
  <conditionalFormatting sqref="K12:K31">
    <cfRule type="expression" priority="3" dxfId="0">
      <formula>AND(COUNTBLANK($A12)=0,COUNTBLANK($K12)=1)</formula>
    </cfRule>
  </conditionalFormatting>
  <conditionalFormatting sqref="L12:L31">
    <cfRule type="expression" priority="2" dxfId="0">
      <formula>AND(COUNTBLANK($A12)=0,COUNTBLANK($L12)=1)</formula>
    </cfRule>
  </conditionalFormatting>
  <conditionalFormatting sqref="M12:M31">
    <cfRule type="expression" priority="1" dxfId="0">
      <formula>AND(COUNTBLANK($A12)=0,COUNTBLANK($M12)=1)</formula>
    </cfRule>
  </conditionalFormatting>
  <conditionalFormatting sqref="A12:A31">
    <cfRule type="expression" priority="20" dxfId="674" stopIfTrue="1">
      <formula>COUNTIF($A$12:$A$31,A12)&gt;1</formula>
    </cfRule>
  </conditionalFormatting>
  <dataValidations count="7">
    <dataValidation type="list" operator="equal" allowBlank="1" showDropDown="1" showInputMessage="1" showErrorMessage="1" error="Можете да въведета само &quot;Да&quot;, ако проектът е с екологична насоченост" sqref="AB12:AB31">
      <formula1>Да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31">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31">
      <formula1>Водещ</formula1>
    </dataValidation>
    <dataValidation type="whole" allowBlank="1" showInputMessage="1" showErrorMessage="1" error="Въведете годината с четири цифри" sqref="D12:E31">
      <formula1>1900</formula1>
      <formula2>2012</formula2>
    </dataValidation>
    <dataValidation type="whole" operator="lessThanOrEqual" allowBlank="1" showInputMessage="1" showErrorMessage="1" promptTitle="Въведете година" prompt="ГГГГ" error="Въведете година с четири цифри" sqref="K12:K31">
      <formula1>2013</formula1>
    </dataValidation>
    <dataValidation type="list" allowBlank="1" showDropDown="1" showInputMessage="1" showErrorMessage="1" sqref="T12:T31 Q12:Q31">
      <formula1>валута</formula1>
    </dataValidation>
    <dataValidation type="whole" operator="greaterThanOrEqual" allowBlank="1" showInputMessage="1" showErrorMessage="1" promptTitle="Въведете година" prompt="ГГГГ" error="Въведете година с четири цифри" sqref="L12:L31">
      <formula1>2013</formula1>
    </dataValidation>
  </dataValidations>
  <printOptions horizontalCentered="1"/>
  <pageMargins left="0.2362204724409449" right="0.2362204724409449" top="0.7480314960629921" bottom="0.7480314960629921" header="0.31496062992125984" footer="0.31496062992125984"/>
  <pageSetup orientation="landscape" paperSize="9" scale="35"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9.xml><?xml version="1.0" encoding="utf-8"?>
<worksheet xmlns="http://schemas.openxmlformats.org/spreadsheetml/2006/main" xmlns:r="http://schemas.openxmlformats.org/officeDocument/2006/relationships">
  <dimension ref="A1:AF32"/>
  <sheetViews>
    <sheetView showGridLines="0" zoomScale="74" zoomScaleNormal="74" zoomScalePageLayoutView="30" workbookViewId="0" topLeftCell="A7">
      <selection activeCell="A3" sqref="A3:W3"/>
    </sheetView>
  </sheetViews>
  <sheetFormatPr defaultColWidth="9.140625" defaultRowHeight="15"/>
  <cols>
    <col min="1" max="1" width="17.421875" style="1" customWidth="1"/>
    <col min="2" max="2" width="11.28125" style="2" customWidth="1"/>
    <col min="3" max="3" width="15.57421875" style="1" customWidth="1"/>
    <col min="4" max="5" width="7.57421875" style="2" customWidth="1"/>
    <col min="6" max="6" width="11.7109375" style="1" customWidth="1"/>
    <col min="7" max="7" width="13.00390625" style="1" customWidth="1"/>
    <col min="8" max="9" width="14.57421875" style="1" customWidth="1"/>
    <col min="10" max="10" width="18.8515625" style="1" customWidth="1"/>
    <col min="11" max="11" width="9.57421875" style="1" customWidth="1"/>
    <col min="12" max="12" width="9.8515625" style="1" customWidth="1"/>
    <col min="13" max="13" width="12.28125" style="1" customWidth="1"/>
    <col min="14" max="14" width="10.421875" style="1" customWidth="1"/>
    <col min="15" max="15" width="13.421875" style="1" customWidth="1"/>
    <col min="16" max="16" width="12.8515625" style="1" customWidth="1"/>
    <col min="17" max="17" width="8.140625" style="1" customWidth="1"/>
    <col min="18" max="18" width="15.57421875" style="1" customWidth="1"/>
    <col min="19" max="19" width="8.00390625" style="1" customWidth="1"/>
    <col min="20" max="20" width="9.57421875" style="1" customWidth="1"/>
    <col min="21" max="21" width="14.421875" style="1" customWidth="1"/>
    <col min="22" max="22" width="16.421875" style="1" customWidth="1"/>
    <col min="23" max="23" width="14.421875" style="1" customWidth="1"/>
    <col min="24" max="16384" width="9.140625" style="1" customWidth="1"/>
  </cols>
  <sheetData>
    <row r="1" spans="1:23" s="114" customFormat="1" ht="18.75">
      <c r="A1" s="770" t="s">
        <v>58</v>
      </c>
      <c r="B1" s="770"/>
      <c r="C1" s="770"/>
      <c r="D1" s="770"/>
      <c r="E1" s="770"/>
      <c r="F1" s="696" t="str">
        <f>Name</f>
        <v>Институт по микробиология "Стефан Ангелов"  - БАН</v>
      </c>
      <c r="G1" s="696"/>
      <c r="H1" s="696"/>
      <c r="I1" s="696"/>
      <c r="J1" s="696"/>
      <c r="K1" s="696"/>
      <c r="L1" s="696"/>
      <c r="M1" s="696"/>
      <c r="N1" s="696"/>
      <c r="O1" s="696"/>
      <c r="P1" s="696"/>
      <c r="Q1" s="696"/>
      <c r="R1" s="696"/>
      <c r="S1" s="696"/>
      <c r="T1" s="696"/>
      <c r="U1" s="696"/>
      <c r="V1" s="696"/>
      <c r="W1" s="696"/>
    </row>
    <row r="2" spans="4:6" s="114" customFormat="1" ht="21.75" customHeight="1">
      <c r="D2" s="2"/>
      <c r="E2" s="2"/>
      <c r="F2" s="115"/>
    </row>
    <row r="3" spans="1:23" s="116" customFormat="1" ht="232.5" customHeight="1">
      <c r="A3" s="771" t="s">
        <v>307</v>
      </c>
      <c r="B3" s="771"/>
      <c r="C3" s="771"/>
      <c r="D3" s="771"/>
      <c r="E3" s="771"/>
      <c r="F3" s="771"/>
      <c r="G3" s="771"/>
      <c r="H3" s="771"/>
      <c r="I3" s="771"/>
      <c r="J3" s="771"/>
      <c r="K3" s="771"/>
      <c r="L3" s="771"/>
      <c r="M3" s="771"/>
      <c r="N3" s="771"/>
      <c r="O3" s="771"/>
      <c r="P3" s="771"/>
      <c r="Q3" s="771"/>
      <c r="R3" s="771"/>
      <c r="S3" s="771"/>
      <c r="T3" s="771"/>
      <c r="U3" s="771"/>
      <c r="V3" s="771"/>
      <c r="W3" s="771"/>
    </row>
    <row r="4" spans="2:10" s="117" customFormat="1" ht="15.75">
      <c r="B4" s="114"/>
      <c r="D4" s="2"/>
      <c r="E4" s="2"/>
      <c r="F4" s="114"/>
      <c r="G4" s="114"/>
      <c r="H4" s="114"/>
      <c r="I4" s="114"/>
      <c r="J4" s="114"/>
    </row>
    <row r="5" spans="1:23" s="119" customFormat="1" ht="23.25" customHeight="1">
      <c r="A5" s="772" t="s">
        <v>57</v>
      </c>
      <c r="B5" s="772"/>
      <c r="C5" s="772"/>
      <c r="D5" s="772"/>
      <c r="E5" s="772"/>
      <c r="F5" s="118">
        <f>COUNTA(A12:A31)</f>
        <v>6</v>
      </c>
      <c r="G5" s="716" t="s">
        <v>267</v>
      </c>
      <c r="H5" s="716"/>
      <c r="I5" s="716"/>
      <c r="J5" s="377">
        <f>SUM(W12:W31)</f>
        <v>42304.7</v>
      </c>
      <c r="K5" s="36"/>
      <c r="L5" s="717" t="s">
        <v>268</v>
      </c>
      <c r="M5" s="717"/>
      <c r="N5" s="717"/>
      <c r="O5" s="717"/>
      <c r="P5" s="718">
        <f>SUM(X12:X31)</f>
        <v>0</v>
      </c>
      <c r="Q5" s="718"/>
      <c r="R5" s="36"/>
      <c r="S5" s="716" t="s">
        <v>269</v>
      </c>
      <c r="T5" s="716"/>
      <c r="U5" s="716"/>
      <c r="V5" s="716"/>
      <c r="W5" s="377">
        <f>SUM(Z12:Z31)</f>
        <v>0</v>
      </c>
    </row>
    <row r="6" spans="4:6" s="119" customFormat="1" ht="15.75" thickBot="1">
      <c r="D6" s="36"/>
      <c r="E6" s="36"/>
      <c r="F6" s="120"/>
    </row>
    <row r="7" spans="1:32" s="38" customFormat="1" ht="126.75" customHeight="1" thickBot="1" thickTop="1">
      <c r="A7" s="723" t="s">
        <v>240</v>
      </c>
      <c r="B7" s="723" t="s">
        <v>238</v>
      </c>
      <c r="C7" s="723" t="s">
        <v>123</v>
      </c>
      <c r="D7" s="754" t="s">
        <v>187</v>
      </c>
      <c r="E7" s="755"/>
      <c r="F7" s="723" t="s">
        <v>96</v>
      </c>
      <c r="G7" s="760" t="s">
        <v>241</v>
      </c>
      <c r="H7" s="723" t="s">
        <v>242</v>
      </c>
      <c r="I7" s="723" t="s">
        <v>124</v>
      </c>
      <c r="J7" s="723" t="s">
        <v>239</v>
      </c>
      <c r="K7" s="745" t="s">
        <v>246</v>
      </c>
      <c r="L7" s="746"/>
      <c r="M7" s="723" t="s">
        <v>299</v>
      </c>
      <c r="N7" s="769" t="s">
        <v>98</v>
      </c>
      <c r="O7" s="769"/>
      <c r="P7" s="769"/>
      <c r="Q7" s="769"/>
      <c r="R7" s="769"/>
      <c r="S7" s="769"/>
      <c r="T7" s="769"/>
      <c r="U7" s="769"/>
      <c r="V7" s="769"/>
      <c r="W7" s="760" t="s">
        <v>300</v>
      </c>
      <c r="X7" s="741" t="s">
        <v>301</v>
      </c>
      <c r="Y7" s="742"/>
      <c r="Z7" s="741" t="s">
        <v>302</v>
      </c>
      <c r="AA7" s="742"/>
      <c r="AB7" s="723" t="s">
        <v>252</v>
      </c>
      <c r="AC7" s="723" t="s">
        <v>99</v>
      </c>
      <c r="AD7" s="727" t="s">
        <v>250</v>
      </c>
      <c r="AE7" s="728"/>
      <c r="AF7" s="729"/>
    </row>
    <row r="8" spans="1:32" s="38" customFormat="1" ht="17.25" customHeight="1" thickBot="1" thickTop="1">
      <c r="A8" s="724"/>
      <c r="B8" s="751"/>
      <c r="C8" s="724"/>
      <c r="D8" s="756"/>
      <c r="E8" s="757"/>
      <c r="F8" s="724"/>
      <c r="G8" s="767"/>
      <c r="H8" s="724"/>
      <c r="I8" s="724"/>
      <c r="J8" s="724"/>
      <c r="K8" s="747"/>
      <c r="L8" s="748"/>
      <c r="M8" s="724"/>
      <c r="N8" s="739" t="s">
        <v>52</v>
      </c>
      <c r="O8" s="739"/>
      <c r="P8" s="739"/>
      <c r="Q8" s="739" t="s">
        <v>53</v>
      </c>
      <c r="R8" s="739"/>
      <c r="S8" s="739"/>
      <c r="T8" s="739" t="s">
        <v>54</v>
      </c>
      <c r="U8" s="739"/>
      <c r="V8" s="739"/>
      <c r="W8" s="761"/>
      <c r="X8" s="763"/>
      <c r="Y8" s="764"/>
      <c r="Z8" s="743"/>
      <c r="AA8" s="744"/>
      <c r="AB8" s="724"/>
      <c r="AC8" s="724"/>
      <c r="AD8" s="730" t="s">
        <v>100</v>
      </c>
      <c r="AE8" s="733" t="s">
        <v>251</v>
      </c>
      <c r="AF8" s="736" t="s">
        <v>101</v>
      </c>
    </row>
    <row r="9" spans="1:32" s="38" customFormat="1" ht="29.25" customHeight="1" thickBot="1">
      <c r="A9" s="725"/>
      <c r="B9" s="752"/>
      <c r="C9" s="725"/>
      <c r="D9" s="758"/>
      <c r="E9" s="759"/>
      <c r="F9" s="725"/>
      <c r="G9" s="767"/>
      <c r="H9" s="725"/>
      <c r="I9" s="725"/>
      <c r="J9" s="725"/>
      <c r="K9" s="749"/>
      <c r="L9" s="750"/>
      <c r="M9" s="725"/>
      <c r="N9" s="721" t="s">
        <v>131</v>
      </c>
      <c r="O9" s="722"/>
      <c r="P9" s="719" t="s">
        <v>126</v>
      </c>
      <c r="Q9" s="721" t="s">
        <v>131</v>
      </c>
      <c r="R9" s="722"/>
      <c r="S9" s="719" t="s">
        <v>126</v>
      </c>
      <c r="T9" s="721" t="s">
        <v>131</v>
      </c>
      <c r="U9" s="722"/>
      <c r="V9" s="719" t="s">
        <v>126</v>
      </c>
      <c r="W9" s="761"/>
      <c r="X9" s="719" t="s">
        <v>126</v>
      </c>
      <c r="Y9" s="740" t="s">
        <v>247</v>
      </c>
      <c r="Z9" s="719" t="s">
        <v>126</v>
      </c>
      <c r="AA9" s="740" t="s">
        <v>248</v>
      </c>
      <c r="AB9" s="725"/>
      <c r="AC9" s="725"/>
      <c r="AD9" s="731"/>
      <c r="AE9" s="734"/>
      <c r="AF9" s="737"/>
    </row>
    <row r="10" spans="1:32" s="38" customFormat="1" ht="178.5" customHeight="1" thickBot="1">
      <c r="A10" s="726"/>
      <c r="B10" s="753"/>
      <c r="C10" s="726"/>
      <c r="D10" s="96" t="s">
        <v>185</v>
      </c>
      <c r="E10" s="96" t="s">
        <v>186</v>
      </c>
      <c r="F10" s="726"/>
      <c r="G10" s="768"/>
      <c r="H10" s="726"/>
      <c r="I10" s="726"/>
      <c r="J10" s="726"/>
      <c r="K10" s="43" t="s">
        <v>49</v>
      </c>
      <c r="L10" s="44" t="s">
        <v>50</v>
      </c>
      <c r="M10" s="726"/>
      <c r="N10" s="45" t="s">
        <v>125</v>
      </c>
      <c r="O10" s="48" t="s">
        <v>127</v>
      </c>
      <c r="P10" s="720"/>
      <c r="Q10" s="45" t="s">
        <v>125</v>
      </c>
      <c r="R10" s="48" t="s">
        <v>127</v>
      </c>
      <c r="S10" s="720"/>
      <c r="T10" s="45" t="s">
        <v>125</v>
      </c>
      <c r="U10" s="48" t="s">
        <v>127</v>
      </c>
      <c r="V10" s="720"/>
      <c r="W10" s="762"/>
      <c r="X10" s="720"/>
      <c r="Y10" s="720"/>
      <c r="Z10" s="720"/>
      <c r="AA10" s="720"/>
      <c r="AB10" s="726"/>
      <c r="AC10" s="726"/>
      <c r="AD10" s="732"/>
      <c r="AE10" s="735"/>
      <c r="AF10" s="738"/>
    </row>
    <row r="11" spans="1:32" s="38" customFormat="1" ht="18" customHeight="1" thickBot="1">
      <c r="A11" s="41" t="s">
        <v>84</v>
      </c>
      <c r="B11" s="42" t="s">
        <v>85</v>
      </c>
      <c r="C11" s="42" t="s">
        <v>86</v>
      </c>
      <c r="D11" s="42" t="s">
        <v>87</v>
      </c>
      <c r="E11" s="42" t="s">
        <v>102</v>
      </c>
      <c r="F11" s="42" t="s">
        <v>103</v>
      </c>
      <c r="G11" s="42" t="s">
        <v>104</v>
      </c>
      <c r="H11" s="42" t="s">
        <v>105</v>
      </c>
      <c r="I11" s="42" t="s">
        <v>106</v>
      </c>
      <c r="J11" s="42" t="s">
        <v>107</v>
      </c>
      <c r="K11" s="42" t="s">
        <v>108</v>
      </c>
      <c r="L11" s="42" t="s">
        <v>109</v>
      </c>
      <c r="M11" s="42" t="s">
        <v>110</v>
      </c>
      <c r="N11" s="42" t="s">
        <v>111</v>
      </c>
      <c r="O11" s="42" t="s">
        <v>112</v>
      </c>
      <c r="P11" s="42" t="s">
        <v>113</v>
      </c>
      <c r="Q11" s="42" t="s">
        <v>114</v>
      </c>
      <c r="R11" s="42" t="s">
        <v>115</v>
      </c>
      <c r="S11" s="42" t="s">
        <v>116</v>
      </c>
      <c r="T11" s="42" t="s">
        <v>117</v>
      </c>
      <c r="U11" s="42" t="s">
        <v>118</v>
      </c>
      <c r="V11" s="42" t="s">
        <v>119</v>
      </c>
      <c r="W11" s="42" t="s">
        <v>120</v>
      </c>
      <c r="X11" s="42" t="s">
        <v>121</v>
      </c>
      <c r="Y11" s="42" t="s">
        <v>122</v>
      </c>
      <c r="Z11" s="42" t="s">
        <v>128</v>
      </c>
      <c r="AA11" s="42" t="s">
        <v>129</v>
      </c>
      <c r="AB11" s="42" t="s">
        <v>130</v>
      </c>
      <c r="AC11" s="42" t="s">
        <v>135</v>
      </c>
      <c r="AD11" s="42" t="s">
        <v>136</v>
      </c>
      <c r="AE11" s="42" t="s">
        <v>138</v>
      </c>
      <c r="AF11" s="141" t="s">
        <v>139</v>
      </c>
    </row>
    <row r="12" spans="1:32" s="39" customFormat="1" ht="158.25" customHeight="1" thickBot="1" thickTop="1">
      <c r="A12" s="471" t="s">
        <v>528</v>
      </c>
      <c r="B12" s="340"/>
      <c r="C12" s="471" t="s">
        <v>529</v>
      </c>
      <c r="D12" s="343"/>
      <c r="E12" s="265"/>
      <c r="F12" s="162"/>
      <c r="G12" s="161" t="s">
        <v>526</v>
      </c>
      <c r="H12" s="471" t="s">
        <v>530</v>
      </c>
      <c r="I12" s="471" t="s">
        <v>531</v>
      </c>
      <c r="J12" s="471" t="s">
        <v>529</v>
      </c>
      <c r="K12" s="161">
        <v>2010</v>
      </c>
      <c r="L12" s="161">
        <v>2012</v>
      </c>
      <c r="M12" s="471" t="s">
        <v>39</v>
      </c>
      <c r="N12" s="163"/>
      <c r="O12" s="164"/>
      <c r="P12" s="165"/>
      <c r="Q12" s="163"/>
      <c r="R12" s="164"/>
      <c r="S12" s="165"/>
      <c r="T12" s="163"/>
      <c r="U12" s="164"/>
      <c r="V12" s="166">
        <v>40000</v>
      </c>
      <c r="W12" s="166"/>
      <c r="X12" s="166"/>
      <c r="Y12" s="333"/>
      <c r="Z12" s="166"/>
      <c r="AA12" s="333"/>
      <c r="AB12" s="322" t="s">
        <v>249</v>
      </c>
      <c r="AC12" s="323"/>
      <c r="AD12" s="175">
        <v>4</v>
      </c>
      <c r="AE12" s="176">
        <v>1</v>
      </c>
      <c r="AF12" s="168"/>
    </row>
    <row r="13" spans="1:32" s="39" customFormat="1" ht="102" customHeight="1" thickBot="1" thickTop="1">
      <c r="A13" s="471" t="s">
        <v>532</v>
      </c>
      <c r="B13" s="340"/>
      <c r="C13" s="471" t="s">
        <v>533</v>
      </c>
      <c r="D13" s="343"/>
      <c r="E13" s="265"/>
      <c r="F13" s="162"/>
      <c r="G13" s="161" t="s">
        <v>526</v>
      </c>
      <c r="H13" s="471" t="s">
        <v>534</v>
      </c>
      <c r="I13" s="471" t="s">
        <v>535</v>
      </c>
      <c r="J13" s="471" t="s">
        <v>533</v>
      </c>
      <c r="K13" s="161">
        <v>2010</v>
      </c>
      <c r="L13" s="161">
        <v>2013</v>
      </c>
      <c r="M13" s="471" t="s">
        <v>39</v>
      </c>
      <c r="N13" s="471" t="s">
        <v>132</v>
      </c>
      <c r="O13" s="172">
        <v>15000</v>
      </c>
      <c r="P13" s="173"/>
      <c r="Q13" s="471" t="s">
        <v>132</v>
      </c>
      <c r="R13" s="172">
        <v>15000</v>
      </c>
      <c r="S13" s="173"/>
      <c r="T13" s="471" t="s">
        <v>132</v>
      </c>
      <c r="U13" s="172">
        <v>15000</v>
      </c>
      <c r="V13" s="173">
        <v>29250</v>
      </c>
      <c r="W13" s="166"/>
      <c r="X13" s="166"/>
      <c r="Y13" s="333"/>
      <c r="Z13" s="166"/>
      <c r="AA13" s="333"/>
      <c r="AB13" s="322" t="s">
        <v>249</v>
      </c>
      <c r="AC13" s="323" t="s">
        <v>426</v>
      </c>
      <c r="AD13" s="175">
        <v>3</v>
      </c>
      <c r="AE13" s="176">
        <v>2</v>
      </c>
      <c r="AF13" s="168"/>
    </row>
    <row r="14" spans="1:32" s="39" customFormat="1" ht="100.5" customHeight="1" thickBot="1" thickTop="1">
      <c r="A14" s="471" t="s">
        <v>536</v>
      </c>
      <c r="B14" s="341"/>
      <c r="C14" s="471" t="s">
        <v>537</v>
      </c>
      <c r="D14" s="344"/>
      <c r="E14" s="344"/>
      <c r="F14" s="324"/>
      <c r="G14" s="161" t="s">
        <v>526</v>
      </c>
      <c r="H14" s="471" t="s">
        <v>534</v>
      </c>
      <c r="I14" s="471" t="s">
        <v>535</v>
      </c>
      <c r="J14" s="471" t="s">
        <v>537</v>
      </c>
      <c r="K14" s="161">
        <v>2010</v>
      </c>
      <c r="L14" s="161">
        <v>2013</v>
      </c>
      <c r="M14" s="471" t="s">
        <v>39</v>
      </c>
      <c r="N14" s="471" t="s">
        <v>132</v>
      </c>
      <c r="O14" s="172">
        <v>35000</v>
      </c>
      <c r="P14" s="173"/>
      <c r="Q14" s="471" t="s">
        <v>132</v>
      </c>
      <c r="R14" s="172">
        <v>35000</v>
      </c>
      <c r="S14" s="173"/>
      <c r="T14" s="471" t="s">
        <v>132</v>
      </c>
      <c r="U14" s="172">
        <v>35000</v>
      </c>
      <c r="V14" s="166">
        <v>68250</v>
      </c>
      <c r="W14" s="328"/>
      <c r="X14" s="328"/>
      <c r="Y14" s="334"/>
      <c r="Z14" s="328"/>
      <c r="AA14" s="334"/>
      <c r="AB14" s="322" t="s">
        <v>249</v>
      </c>
      <c r="AC14" s="323" t="s">
        <v>426</v>
      </c>
      <c r="AD14" s="175">
        <v>3</v>
      </c>
      <c r="AE14" s="176">
        <v>2</v>
      </c>
      <c r="AF14" s="177"/>
    </row>
    <row r="15" spans="1:32" s="39" customFormat="1" ht="81" customHeight="1" thickBot="1" thickTop="1">
      <c r="A15" s="169" t="s">
        <v>538</v>
      </c>
      <c r="B15" s="342"/>
      <c r="C15" s="471" t="s">
        <v>533</v>
      </c>
      <c r="D15" s="266"/>
      <c r="E15" s="266"/>
      <c r="F15" s="171"/>
      <c r="G15" s="161" t="s">
        <v>526</v>
      </c>
      <c r="H15" s="471" t="s">
        <v>534</v>
      </c>
      <c r="I15" s="471" t="s">
        <v>535</v>
      </c>
      <c r="J15" s="471" t="s">
        <v>533</v>
      </c>
      <c r="K15" s="161">
        <v>2012</v>
      </c>
      <c r="L15" s="161">
        <v>2015</v>
      </c>
      <c r="M15" s="471" t="s">
        <v>39</v>
      </c>
      <c r="N15" s="471" t="s">
        <v>132</v>
      </c>
      <c r="O15" s="172">
        <v>15000</v>
      </c>
      <c r="P15" s="173"/>
      <c r="Q15" s="471" t="s">
        <v>132</v>
      </c>
      <c r="R15" s="172">
        <v>15000</v>
      </c>
      <c r="S15" s="173"/>
      <c r="T15" s="471" t="s">
        <v>132</v>
      </c>
      <c r="U15" s="172">
        <v>15000</v>
      </c>
      <c r="V15" s="174">
        <v>29337.45</v>
      </c>
      <c r="W15" s="174"/>
      <c r="X15" s="174"/>
      <c r="Y15" s="337"/>
      <c r="Z15" s="174"/>
      <c r="AA15" s="337"/>
      <c r="AB15" s="322" t="s">
        <v>249</v>
      </c>
      <c r="AC15" s="323" t="s">
        <v>426</v>
      </c>
      <c r="AD15" s="175">
        <v>2</v>
      </c>
      <c r="AE15" s="176"/>
      <c r="AF15" s="177"/>
    </row>
    <row r="16" spans="1:32" s="39" customFormat="1" ht="81" customHeight="1" thickBot="1" thickTop="1">
      <c r="A16" s="321" t="s">
        <v>1139</v>
      </c>
      <c r="B16" s="341"/>
      <c r="C16" s="161" t="s">
        <v>1140</v>
      </c>
      <c r="D16" s="389"/>
      <c r="E16" s="344"/>
      <c r="F16" s="324"/>
      <c r="G16" s="161" t="s">
        <v>243</v>
      </c>
      <c r="H16" s="161" t="s">
        <v>534</v>
      </c>
      <c r="I16" s="161" t="s">
        <v>535</v>
      </c>
      <c r="J16" s="323" t="s">
        <v>1140</v>
      </c>
      <c r="K16" s="161">
        <v>2013</v>
      </c>
      <c r="L16" s="161">
        <v>2016</v>
      </c>
      <c r="M16" s="161" t="s">
        <v>39</v>
      </c>
      <c r="N16" s="325" t="s">
        <v>132</v>
      </c>
      <c r="O16" s="326">
        <v>20000</v>
      </c>
      <c r="P16" s="327"/>
      <c r="Q16" s="325" t="s">
        <v>132</v>
      </c>
      <c r="R16" s="326">
        <v>20000</v>
      </c>
      <c r="S16" s="327"/>
      <c r="T16" s="325" t="s">
        <v>132</v>
      </c>
      <c r="U16" s="326">
        <v>20000</v>
      </c>
      <c r="V16" s="166" t="s">
        <v>1141</v>
      </c>
      <c r="W16" s="328">
        <v>39067.7</v>
      </c>
      <c r="X16" s="328"/>
      <c r="Y16" s="334"/>
      <c r="Z16" s="328"/>
      <c r="AA16" s="334"/>
      <c r="AB16" s="322" t="s">
        <v>249</v>
      </c>
      <c r="AC16" s="323" t="s">
        <v>426</v>
      </c>
      <c r="AD16" s="390">
        <v>2</v>
      </c>
      <c r="AE16" s="391"/>
      <c r="AF16" s="392"/>
    </row>
    <row r="17" spans="1:32" s="39" customFormat="1" ht="72.75" customHeight="1" thickBot="1" thickTop="1">
      <c r="A17" s="321" t="s">
        <v>1207</v>
      </c>
      <c r="B17" s="341"/>
      <c r="C17" s="161" t="s">
        <v>911</v>
      </c>
      <c r="D17" s="389"/>
      <c r="E17" s="344"/>
      <c r="F17" s="324"/>
      <c r="G17" s="161" t="s">
        <v>509</v>
      </c>
      <c r="H17" s="161" t="s">
        <v>447</v>
      </c>
      <c r="I17" s="567" t="s">
        <v>912</v>
      </c>
      <c r="J17" s="323"/>
      <c r="K17" s="161">
        <v>2013</v>
      </c>
      <c r="L17" s="161">
        <v>2014</v>
      </c>
      <c r="M17" s="161" t="s">
        <v>39</v>
      </c>
      <c r="N17" s="325" t="s">
        <v>132</v>
      </c>
      <c r="O17" s="326">
        <v>3320</v>
      </c>
      <c r="P17" s="327"/>
      <c r="Q17" s="325" t="s">
        <v>132</v>
      </c>
      <c r="R17" s="326">
        <v>3320</v>
      </c>
      <c r="S17" s="327"/>
      <c r="T17" s="325" t="s">
        <v>132</v>
      </c>
      <c r="U17" s="326">
        <v>3320</v>
      </c>
      <c r="V17" s="166">
        <v>6500</v>
      </c>
      <c r="W17" s="328">
        <v>3237</v>
      </c>
      <c r="X17" s="328"/>
      <c r="Y17" s="334"/>
      <c r="Z17" s="328"/>
      <c r="AA17" s="334"/>
      <c r="AB17" s="322"/>
      <c r="AC17" s="323" t="s">
        <v>454</v>
      </c>
      <c r="AD17" s="390">
        <v>2</v>
      </c>
      <c r="AE17" s="391"/>
      <c r="AF17" s="392"/>
    </row>
    <row r="18" spans="1:32" s="39" customFormat="1" ht="17.25" customHeight="1" thickBot="1" thickTop="1">
      <c r="A18" s="321"/>
      <c r="B18" s="341"/>
      <c r="C18" s="161"/>
      <c r="D18" s="389"/>
      <c r="E18" s="344"/>
      <c r="F18" s="324"/>
      <c r="G18" s="161"/>
      <c r="H18" s="161"/>
      <c r="I18" s="161"/>
      <c r="J18" s="323"/>
      <c r="K18" s="161"/>
      <c r="L18" s="161"/>
      <c r="M18" s="161"/>
      <c r="N18" s="325"/>
      <c r="O18" s="326"/>
      <c r="P18" s="327"/>
      <c r="Q18" s="325"/>
      <c r="R18" s="326"/>
      <c r="S18" s="327"/>
      <c r="T18" s="325"/>
      <c r="U18" s="326"/>
      <c r="V18" s="166"/>
      <c r="W18" s="328"/>
      <c r="X18" s="328"/>
      <c r="Y18" s="334"/>
      <c r="Z18" s="328"/>
      <c r="AA18" s="334"/>
      <c r="AB18" s="322"/>
      <c r="AC18" s="323"/>
      <c r="AD18" s="390"/>
      <c r="AE18" s="391"/>
      <c r="AF18" s="392"/>
    </row>
    <row r="19" spans="1:32" s="39" customFormat="1" ht="17.25" customHeight="1" thickBot="1" thickTop="1">
      <c r="A19" s="321"/>
      <c r="B19" s="341"/>
      <c r="C19" s="161"/>
      <c r="D19" s="389"/>
      <c r="E19" s="344"/>
      <c r="F19" s="324"/>
      <c r="G19" s="161"/>
      <c r="H19" s="161"/>
      <c r="I19" s="161"/>
      <c r="J19" s="323"/>
      <c r="K19" s="161"/>
      <c r="L19" s="161"/>
      <c r="M19" s="161"/>
      <c r="N19" s="325"/>
      <c r="O19" s="326"/>
      <c r="P19" s="327"/>
      <c r="Q19" s="325"/>
      <c r="R19" s="326"/>
      <c r="S19" s="327"/>
      <c r="T19" s="325"/>
      <c r="U19" s="326"/>
      <c r="V19" s="166"/>
      <c r="W19" s="328"/>
      <c r="X19" s="328"/>
      <c r="Y19" s="334"/>
      <c r="Z19" s="328"/>
      <c r="AA19" s="334"/>
      <c r="AB19" s="322"/>
      <c r="AC19" s="323"/>
      <c r="AD19" s="390"/>
      <c r="AE19" s="391"/>
      <c r="AF19" s="392"/>
    </row>
    <row r="20" spans="1:32" s="39" customFormat="1" ht="17.25" customHeight="1" thickBot="1" thickTop="1">
      <c r="A20" s="321"/>
      <c r="B20" s="341"/>
      <c r="C20" s="161"/>
      <c r="D20" s="389"/>
      <c r="E20" s="344"/>
      <c r="F20" s="324"/>
      <c r="G20" s="161"/>
      <c r="H20" s="161"/>
      <c r="I20" s="161"/>
      <c r="J20" s="323"/>
      <c r="K20" s="161"/>
      <c r="L20" s="161"/>
      <c r="M20" s="161"/>
      <c r="N20" s="325"/>
      <c r="O20" s="326"/>
      <c r="P20" s="327"/>
      <c r="Q20" s="325"/>
      <c r="R20" s="326"/>
      <c r="S20" s="327"/>
      <c r="T20" s="325"/>
      <c r="U20" s="326"/>
      <c r="V20" s="166"/>
      <c r="W20" s="328"/>
      <c r="X20" s="328"/>
      <c r="Y20" s="334"/>
      <c r="Z20" s="328"/>
      <c r="AA20" s="334"/>
      <c r="AB20" s="322"/>
      <c r="AC20" s="323"/>
      <c r="AD20" s="390"/>
      <c r="AE20" s="391"/>
      <c r="AF20" s="392"/>
    </row>
    <row r="21" spans="1:32" s="39" customFormat="1" ht="17.25" customHeight="1" thickBot="1" thickTop="1">
      <c r="A21" s="321"/>
      <c r="B21" s="341"/>
      <c r="C21" s="161"/>
      <c r="D21" s="389"/>
      <c r="E21" s="344"/>
      <c r="F21" s="324"/>
      <c r="G21" s="161"/>
      <c r="H21" s="161"/>
      <c r="I21" s="161"/>
      <c r="J21" s="323"/>
      <c r="K21" s="161"/>
      <c r="L21" s="161"/>
      <c r="M21" s="161"/>
      <c r="N21" s="325"/>
      <c r="O21" s="326"/>
      <c r="P21" s="327"/>
      <c r="Q21" s="325"/>
      <c r="R21" s="326"/>
      <c r="S21" s="327"/>
      <c r="T21" s="325"/>
      <c r="U21" s="326"/>
      <c r="V21" s="166"/>
      <c r="W21" s="328"/>
      <c r="X21" s="328"/>
      <c r="Y21" s="334"/>
      <c r="Z21" s="328"/>
      <c r="AA21" s="334"/>
      <c r="AB21" s="322"/>
      <c r="AC21" s="323"/>
      <c r="AD21" s="390"/>
      <c r="AE21" s="391"/>
      <c r="AF21" s="392"/>
    </row>
    <row r="22" spans="1:32" s="39" customFormat="1" ht="17.25" customHeight="1" thickBot="1" thickTop="1">
      <c r="A22" s="321"/>
      <c r="B22" s="341"/>
      <c r="C22" s="161"/>
      <c r="D22" s="389"/>
      <c r="E22" s="344"/>
      <c r="F22" s="324"/>
      <c r="G22" s="161"/>
      <c r="H22" s="161"/>
      <c r="I22" s="161"/>
      <c r="J22" s="323"/>
      <c r="K22" s="161"/>
      <c r="L22" s="161"/>
      <c r="M22" s="161"/>
      <c r="N22" s="325"/>
      <c r="O22" s="326"/>
      <c r="P22" s="327"/>
      <c r="Q22" s="325"/>
      <c r="R22" s="326"/>
      <c r="S22" s="327"/>
      <c r="T22" s="325"/>
      <c r="U22" s="326"/>
      <c r="V22" s="166"/>
      <c r="W22" s="328"/>
      <c r="X22" s="328"/>
      <c r="Y22" s="334"/>
      <c r="Z22" s="328"/>
      <c r="AA22" s="334"/>
      <c r="AB22" s="322"/>
      <c r="AC22" s="323"/>
      <c r="AD22" s="390"/>
      <c r="AE22" s="391"/>
      <c r="AF22" s="392"/>
    </row>
    <row r="23" spans="1:32" s="39" customFormat="1" ht="17.25" customHeight="1" thickBot="1" thickTop="1">
      <c r="A23" s="321"/>
      <c r="B23" s="341"/>
      <c r="C23" s="161"/>
      <c r="D23" s="344"/>
      <c r="E23" s="344"/>
      <c r="F23" s="324"/>
      <c r="G23" s="161"/>
      <c r="H23" s="161"/>
      <c r="I23" s="161"/>
      <c r="J23" s="323"/>
      <c r="K23" s="161"/>
      <c r="L23" s="161"/>
      <c r="M23" s="161"/>
      <c r="N23" s="325"/>
      <c r="O23" s="326"/>
      <c r="P23" s="327"/>
      <c r="Q23" s="325"/>
      <c r="R23" s="326"/>
      <c r="S23" s="327"/>
      <c r="T23" s="325"/>
      <c r="U23" s="326"/>
      <c r="V23" s="166"/>
      <c r="W23" s="328"/>
      <c r="X23" s="328"/>
      <c r="Y23" s="334"/>
      <c r="Z23" s="328"/>
      <c r="AA23" s="334"/>
      <c r="AB23" s="322"/>
      <c r="AC23" s="323"/>
      <c r="AD23" s="175"/>
      <c r="AE23" s="176"/>
      <c r="AF23" s="177"/>
    </row>
    <row r="24" spans="1:32" s="2" customFormat="1" ht="17.25" thickBot="1" thickTop="1">
      <c r="A24" s="169"/>
      <c r="B24" s="342"/>
      <c r="C24" s="161"/>
      <c r="D24" s="266"/>
      <c r="E24" s="266"/>
      <c r="F24" s="171"/>
      <c r="G24" s="161"/>
      <c r="H24" s="161"/>
      <c r="I24" s="161"/>
      <c r="J24" s="170"/>
      <c r="K24" s="161"/>
      <c r="L24" s="161"/>
      <c r="M24" s="161"/>
      <c r="N24" s="336"/>
      <c r="O24" s="172"/>
      <c r="P24" s="173"/>
      <c r="Q24" s="336"/>
      <c r="R24" s="172"/>
      <c r="S24" s="173"/>
      <c r="T24" s="336"/>
      <c r="U24" s="172"/>
      <c r="V24" s="166"/>
      <c r="W24" s="174"/>
      <c r="X24" s="174"/>
      <c r="Y24" s="337"/>
      <c r="Z24" s="174"/>
      <c r="AA24" s="337"/>
      <c r="AB24" s="335"/>
      <c r="AC24" s="170"/>
      <c r="AD24" s="175"/>
      <c r="AE24" s="176"/>
      <c r="AF24" s="177"/>
    </row>
    <row r="25" spans="1:32" s="2" customFormat="1" ht="17.25" thickBot="1" thickTop="1">
      <c r="A25" s="169"/>
      <c r="B25" s="342"/>
      <c r="C25" s="161"/>
      <c r="D25" s="266"/>
      <c r="E25" s="266"/>
      <c r="F25" s="171"/>
      <c r="G25" s="161"/>
      <c r="H25" s="161"/>
      <c r="I25" s="161"/>
      <c r="J25" s="170"/>
      <c r="K25" s="161"/>
      <c r="L25" s="161"/>
      <c r="M25" s="161"/>
      <c r="N25" s="336"/>
      <c r="O25" s="172"/>
      <c r="P25" s="173"/>
      <c r="Q25" s="336"/>
      <c r="R25" s="172"/>
      <c r="S25" s="173"/>
      <c r="T25" s="336"/>
      <c r="U25" s="172"/>
      <c r="V25" s="166"/>
      <c r="W25" s="174"/>
      <c r="X25" s="174"/>
      <c r="Y25" s="337"/>
      <c r="Z25" s="174"/>
      <c r="AA25" s="337"/>
      <c r="AB25" s="335"/>
      <c r="AC25" s="170"/>
      <c r="AD25" s="175"/>
      <c r="AE25" s="176"/>
      <c r="AF25" s="177"/>
    </row>
    <row r="26" spans="1:32" s="2" customFormat="1" ht="17.25" thickBot="1" thickTop="1">
      <c r="A26" s="169"/>
      <c r="B26" s="342"/>
      <c r="C26" s="161"/>
      <c r="D26" s="266"/>
      <c r="E26" s="266"/>
      <c r="F26" s="171"/>
      <c r="G26" s="161"/>
      <c r="H26" s="161"/>
      <c r="I26" s="161"/>
      <c r="J26" s="170"/>
      <c r="K26" s="161"/>
      <c r="L26" s="161"/>
      <c r="M26" s="161"/>
      <c r="N26" s="336"/>
      <c r="O26" s="172"/>
      <c r="P26" s="173"/>
      <c r="Q26" s="336"/>
      <c r="R26" s="172"/>
      <c r="S26" s="173"/>
      <c r="T26" s="336"/>
      <c r="U26" s="172"/>
      <c r="V26" s="166"/>
      <c r="W26" s="174"/>
      <c r="X26" s="174"/>
      <c r="Y26" s="337"/>
      <c r="Z26" s="174"/>
      <c r="AA26" s="337"/>
      <c r="AB26" s="335"/>
      <c r="AC26" s="170"/>
      <c r="AD26" s="175"/>
      <c r="AE26" s="176"/>
      <c r="AF26" s="177"/>
    </row>
    <row r="27" spans="1:32" s="2" customFormat="1" ht="17.25" thickBot="1" thickTop="1">
      <c r="A27" s="169"/>
      <c r="B27" s="342"/>
      <c r="C27" s="161"/>
      <c r="D27" s="266"/>
      <c r="E27" s="266"/>
      <c r="F27" s="171"/>
      <c r="G27" s="161"/>
      <c r="H27" s="161"/>
      <c r="I27" s="161"/>
      <c r="J27" s="170"/>
      <c r="K27" s="161"/>
      <c r="L27" s="161"/>
      <c r="M27" s="161"/>
      <c r="N27" s="336"/>
      <c r="O27" s="172"/>
      <c r="P27" s="173"/>
      <c r="Q27" s="336"/>
      <c r="R27" s="172"/>
      <c r="S27" s="173"/>
      <c r="T27" s="336"/>
      <c r="U27" s="172"/>
      <c r="V27" s="166"/>
      <c r="W27" s="174"/>
      <c r="X27" s="174"/>
      <c r="Y27" s="337"/>
      <c r="Z27" s="174"/>
      <c r="AA27" s="337"/>
      <c r="AB27" s="335"/>
      <c r="AC27" s="170"/>
      <c r="AD27" s="175"/>
      <c r="AE27" s="176"/>
      <c r="AF27" s="177"/>
    </row>
    <row r="28" spans="1:32" s="2" customFormat="1" ht="17.25" thickBot="1" thickTop="1">
      <c r="A28" s="381"/>
      <c r="B28" s="342"/>
      <c r="C28" s="161"/>
      <c r="D28" s="266"/>
      <c r="E28" s="266"/>
      <c r="F28" s="171"/>
      <c r="G28" s="161"/>
      <c r="H28" s="161"/>
      <c r="I28" s="161"/>
      <c r="J28" s="170"/>
      <c r="K28" s="161"/>
      <c r="L28" s="161"/>
      <c r="M28" s="161"/>
      <c r="N28" s="336"/>
      <c r="O28" s="172"/>
      <c r="P28" s="173"/>
      <c r="Q28" s="336"/>
      <c r="R28" s="172"/>
      <c r="S28" s="173"/>
      <c r="T28" s="336"/>
      <c r="U28" s="172"/>
      <c r="V28" s="166"/>
      <c r="W28" s="174"/>
      <c r="X28" s="174"/>
      <c r="Y28" s="337"/>
      <c r="Z28" s="174"/>
      <c r="AA28" s="337"/>
      <c r="AB28" s="335"/>
      <c r="AC28" s="170"/>
      <c r="AD28" s="175"/>
      <c r="AE28" s="176"/>
      <c r="AF28" s="177"/>
    </row>
    <row r="29" spans="1:32" s="2" customFormat="1" ht="17.25" thickBot="1" thickTop="1">
      <c r="A29" s="169"/>
      <c r="B29" s="342"/>
      <c r="C29" s="161"/>
      <c r="D29" s="266"/>
      <c r="E29" s="266"/>
      <c r="F29" s="171"/>
      <c r="G29" s="161"/>
      <c r="H29" s="161"/>
      <c r="I29" s="161"/>
      <c r="J29" s="170"/>
      <c r="K29" s="161"/>
      <c r="L29" s="161"/>
      <c r="M29" s="161"/>
      <c r="N29" s="336"/>
      <c r="O29" s="172"/>
      <c r="P29" s="173"/>
      <c r="Q29" s="336"/>
      <c r="R29" s="172"/>
      <c r="S29" s="173"/>
      <c r="T29" s="336"/>
      <c r="U29" s="172"/>
      <c r="V29" s="166"/>
      <c r="W29" s="174"/>
      <c r="X29" s="174"/>
      <c r="Y29" s="337"/>
      <c r="Z29" s="174"/>
      <c r="AA29" s="337"/>
      <c r="AB29" s="335"/>
      <c r="AC29" s="170"/>
      <c r="AD29" s="175"/>
      <c r="AE29" s="176"/>
      <c r="AF29" s="177"/>
    </row>
    <row r="30" spans="1:32" s="2" customFormat="1" ht="17.25" thickBot="1" thickTop="1">
      <c r="A30" s="169"/>
      <c r="B30" s="342"/>
      <c r="C30" s="161"/>
      <c r="D30" s="266"/>
      <c r="E30" s="266"/>
      <c r="F30" s="171"/>
      <c r="G30" s="161"/>
      <c r="H30" s="161"/>
      <c r="I30" s="161"/>
      <c r="J30" s="170"/>
      <c r="K30" s="161"/>
      <c r="L30" s="161"/>
      <c r="M30" s="161"/>
      <c r="N30" s="336"/>
      <c r="O30" s="172"/>
      <c r="P30" s="173"/>
      <c r="Q30" s="336"/>
      <c r="R30" s="172"/>
      <c r="S30" s="173"/>
      <c r="T30" s="336"/>
      <c r="U30" s="172"/>
      <c r="V30" s="166"/>
      <c r="W30" s="174"/>
      <c r="X30" s="174"/>
      <c r="Y30" s="337"/>
      <c r="Z30" s="174"/>
      <c r="AA30" s="337"/>
      <c r="AB30" s="335"/>
      <c r="AC30" s="170"/>
      <c r="AD30" s="175"/>
      <c r="AE30" s="176"/>
      <c r="AF30" s="177"/>
    </row>
    <row r="31" spans="1:32" s="2" customFormat="1" ht="16.5" thickTop="1">
      <c r="A31" s="169"/>
      <c r="B31" s="342"/>
      <c r="C31" s="161"/>
      <c r="D31" s="266"/>
      <c r="E31" s="266"/>
      <c r="F31" s="171"/>
      <c r="G31" s="161"/>
      <c r="H31" s="161"/>
      <c r="I31" s="161"/>
      <c r="J31" s="170"/>
      <c r="K31" s="161"/>
      <c r="L31" s="161"/>
      <c r="M31" s="161"/>
      <c r="N31" s="336"/>
      <c r="O31" s="172"/>
      <c r="P31" s="173"/>
      <c r="Q31" s="336"/>
      <c r="R31" s="172"/>
      <c r="S31" s="173"/>
      <c r="T31" s="336"/>
      <c r="U31" s="172"/>
      <c r="V31" s="166"/>
      <c r="W31" s="174"/>
      <c r="X31" s="174"/>
      <c r="Y31" s="337"/>
      <c r="Z31" s="174"/>
      <c r="AA31" s="337"/>
      <c r="AB31" s="335"/>
      <c r="AC31" s="170"/>
      <c r="AD31" s="175"/>
      <c r="AE31" s="176"/>
      <c r="AF31" s="177"/>
    </row>
    <row r="32" spans="1:32" s="39" customFormat="1" ht="15.75" customHeight="1">
      <c r="A32" s="714" t="s">
        <v>182</v>
      </c>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row>
  </sheetData>
  <sheetProtection insertRows="0" deleteRows="0"/>
  <mergeCells count="43">
    <mergeCell ref="B7:B10"/>
    <mergeCell ref="C7:C10"/>
    <mergeCell ref="F7:F10"/>
    <mergeCell ref="G7:G10"/>
    <mergeCell ref="G5:I5"/>
    <mergeCell ref="L5:O5"/>
    <mergeCell ref="P5:Q5"/>
    <mergeCell ref="S5:V5"/>
    <mergeCell ref="A1:E1"/>
    <mergeCell ref="D7:E9"/>
    <mergeCell ref="F1:W1"/>
    <mergeCell ref="A3:W3"/>
    <mergeCell ref="A5:E5"/>
    <mergeCell ref="A7:A10"/>
    <mergeCell ref="N9:O9"/>
    <mergeCell ref="P9:P10"/>
    <mergeCell ref="AA9:AA10"/>
    <mergeCell ref="H7:H10"/>
    <mergeCell ref="I7:I10"/>
    <mergeCell ref="J7:J10"/>
    <mergeCell ref="K7:L9"/>
    <mergeCell ref="M7:M10"/>
    <mergeCell ref="N7:V7"/>
    <mergeCell ref="Z9:Z10"/>
    <mergeCell ref="W7:W10"/>
    <mergeCell ref="Z7:AA8"/>
    <mergeCell ref="AB7:AB10"/>
    <mergeCell ref="A32:AF32"/>
    <mergeCell ref="AD7:AF7"/>
    <mergeCell ref="N8:P8"/>
    <mergeCell ref="Q8:S8"/>
    <mergeCell ref="T8:V8"/>
    <mergeCell ref="AD8:AD10"/>
    <mergeCell ref="AE8:AE10"/>
    <mergeCell ref="AC7:AC10"/>
    <mergeCell ref="AF8:AF10"/>
    <mergeCell ref="X7:Y8"/>
    <mergeCell ref="Q9:R9"/>
    <mergeCell ref="S9:S10"/>
    <mergeCell ref="T9:U9"/>
    <mergeCell ref="V9:V10"/>
    <mergeCell ref="X9:X10"/>
    <mergeCell ref="Y9:Y10"/>
  </mergeCells>
  <conditionalFormatting sqref="G5">
    <cfRule type="duplicateValues" priority="41" dxfId="672">
      <formula>AND(COUNTIF($G$5:$G$5,G5)&gt;1,NOT(ISBLANK(G5)))</formula>
    </cfRule>
  </conditionalFormatting>
  <conditionalFormatting sqref="L5 O5">
    <cfRule type="duplicateValues" priority="40" dxfId="672">
      <formula>AND(COUNTIF($L$5:$L$5,L5)+COUNTIF($O$5:$O$5,L5)&gt;1,NOT(ISBLANK(L5)))</formula>
    </cfRule>
  </conditionalFormatting>
  <conditionalFormatting sqref="S5">
    <cfRule type="duplicateValues" priority="39" dxfId="672">
      <formula>AND(COUNTIF($S$5:$S$5,S5)&gt;1,NOT(ISBLANK(S5)))</formula>
    </cfRule>
  </conditionalFormatting>
  <conditionalFormatting sqref="C16">
    <cfRule type="expression" priority="10" dxfId="0">
      <formula>AND(COUNTBLANK($A16)=0,COUNTBLANK($C16)=1)</formula>
    </cfRule>
  </conditionalFormatting>
  <conditionalFormatting sqref="G16">
    <cfRule type="expression" priority="9" dxfId="0">
      <formula>AND(COUNTBLANK($A16)=0,COUNTBLANK($G16)=1)</formula>
    </cfRule>
  </conditionalFormatting>
  <conditionalFormatting sqref="H16">
    <cfRule type="expression" priority="8" dxfId="0">
      <formula>AND(COUNTBLANK($A16)=0,COUNTBLANK($H16)=1)</formula>
    </cfRule>
  </conditionalFormatting>
  <conditionalFormatting sqref="I16">
    <cfRule type="expression" priority="7" dxfId="0">
      <formula>AND(COUNTBLANK($A16)=0,COUNTBLANK($I16)=1)</formula>
    </cfRule>
  </conditionalFormatting>
  <conditionalFormatting sqref="K16">
    <cfRule type="expression" priority="6" dxfId="0">
      <formula>AND(COUNTBLANK($A16)=0,COUNTBLANK($K16)=1)</formula>
    </cfRule>
  </conditionalFormatting>
  <conditionalFormatting sqref="L16">
    <cfRule type="expression" priority="5" dxfId="0">
      <formula>AND(COUNTBLANK($A16)=0,COUNTBLANK($L16)=1)</formula>
    </cfRule>
  </conditionalFormatting>
  <conditionalFormatting sqref="M16">
    <cfRule type="expression" priority="4" dxfId="0">
      <formula>AND(COUNTBLANK($A16)=0,COUNTBLANK($M16)=1)</formula>
    </cfRule>
  </conditionalFormatting>
  <conditionalFormatting sqref="V16">
    <cfRule type="expression" priority="3" dxfId="0">
      <formula>AND(COUNTBLANK($A16)=0,COUNTBLANK($V16)=1)</formula>
    </cfRule>
  </conditionalFormatting>
  <conditionalFormatting sqref="A12:A31">
    <cfRule type="expression" priority="75" dxfId="674" stopIfTrue="1">
      <formula>COUNTIF($A$12:$A$31,A12)&gt;1</formula>
    </cfRule>
  </conditionalFormatting>
  <conditionalFormatting sqref="A16">
    <cfRule type="expression" priority="77" dxfId="674" stopIfTrue="1">
      <formula>COUNTIF($A$12:$A$29,A16)&gt;1</formula>
    </cfRule>
  </conditionalFormatting>
  <dataValidations count="9">
    <dataValidation type="whole" operator="lessThanOrEqual" allowBlank="1" showInputMessage="1" showErrorMessage="1" promptTitle="Въведете година" prompt="ГГГГ" error="Въведете година с четири цифри" sqref="K16:K31">
      <formula1>2013</formula1>
    </dataValidation>
    <dataValidation type="whole" allowBlank="1" showInputMessage="1" showErrorMessage="1" error="Въведете годината с четири цифри" sqref="D16:E31">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6:G31">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6:M31">
      <formula1>Текущ</formula1>
    </dataValidation>
    <dataValidation type="list" allowBlank="1" showInputMessage="1" showErrorMessage="1" promptTitle="Въведете едно от:" prompt="EUR&#10;USD" sqref="N16:N31 T16:T31 Q16:Q31">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2:AB31">
      <formula1>Да</formula1>
    </dataValidation>
    <dataValidation type="whole" operator="greaterThanOrEqual" allowBlank="1" showInputMessage="1" showErrorMessage="1" promptTitle="Въведете година" prompt="ГГГГ" error="Въведете година с четири цифри" sqref="L16:L31">
      <formula1>2010</formula1>
    </dataValidation>
    <dataValidation allowBlank="1" showInputMessage="1" showErrorMessage="1" promptTitle="Въведете едно от:" prompt="Текущ&#10;Приключил" sqref="M12:M15"/>
    <dataValidation allowBlank="1" showInputMessage="1" showErrorMessage="1" promptTitle="Въведете едно от:" prompt="EUR&#10;USD" sqref="T13:T15 Q13:Q15 N12:N15"/>
  </dataValidations>
  <hyperlinks>
    <hyperlink ref="I17" r:id="rId1" display="pepipetrova@yahoo.com"/>
  </hyperlinks>
  <printOptions horizontalCentered="1"/>
  <pageMargins left="0.2362204724409449" right="0.2362204724409449" top="0.7480314960629921" bottom="0.7480314960629921" header="0" footer="0"/>
  <pageSetup orientation="landscape" paperSize="9" scale="35" r:id="rId3"/>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2013-10-21T13:49:17Z</cp:lastPrinted>
  <dcterms:created xsi:type="dcterms:W3CDTF">2006-09-16T00:00:00Z</dcterms:created>
  <dcterms:modified xsi:type="dcterms:W3CDTF">2014-02-05T11:53:01Z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